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lawcloud-my.sharepoint.com/personal/clare_mcbridekelly_au_kwm_com2/Documents/Desktop/Chris - Tender List Task/University Material For Publication/Victoria University/"/>
    </mc:Choice>
  </mc:AlternateContent>
  <xr:revisionPtr revIDLastSave="0" documentId="8_{97DB5722-BC62-4FAF-94DD-64FA48591910}" xr6:coauthVersionLast="47" xr6:coauthVersionMax="47" xr10:uidLastSave="{00000000-0000-0000-0000-000000000000}"/>
  <bookViews>
    <workbookView xWindow="-110" yWindow="-110" windowWidth="19420" windowHeight="11620" firstSheet="11" activeTab="11" xr2:uid="{A1E7E0EC-FDF8-4F72-8BFE-A9D73B68C2DF}"/>
  </bookViews>
  <sheets>
    <sheet name="1a HE" sheetId="1" r:id="rId1"/>
    <sheet name="1a VET" sheetId="2" r:id="rId2"/>
    <sheet name="1b HE" sheetId="8" r:id="rId3"/>
    <sheet name="1b HE results" sheetId="20" r:id="rId4"/>
    <sheet name="1b VET" sheetId="17" r:id="rId5"/>
    <sheet name="2a HE" sheetId="3" r:id="rId6"/>
    <sheet name="2a VET" sheetId="4" r:id="rId7"/>
    <sheet name="2c HE" sheetId="9" r:id="rId8"/>
    <sheet name="2c HE Commencing" sheetId="14" r:id="rId9"/>
    <sheet name="2c VET" sheetId="10" r:id="rId10"/>
    <sheet name="2c VET Commencing" sheetId="15" r:id="rId11"/>
    <sheet name="3. HE" sheetId="6" r:id="rId12"/>
    <sheet name="3 VET" sheetId="7" r:id="rId13"/>
    <sheet name="4 HE" sheetId="5" r:id="rId14"/>
    <sheet name="5 HE" sheetId="11" r:id="rId15"/>
    <sheet name="5 VET" sheetId="12" r:id="rId16"/>
    <sheet name="Sheet1" sheetId="21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9" l="1"/>
  <c r="C13" i="9"/>
  <c r="I106" i="3"/>
  <c r="H106" i="3"/>
  <c r="G106" i="3"/>
  <c r="F106" i="3"/>
  <c r="E106" i="3"/>
  <c r="D106" i="3"/>
  <c r="I89" i="3"/>
  <c r="H89" i="3"/>
  <c r="G89" i="3"/>
  <c r="F89" i="3"/>
  <c r="E89" i="3"/>
  <c r="D89" i="3"/>
  <c r="D84" i="3"/>
  <c r="I84" i="3"/>
  <c r="H84" i="3"/>
  <c r="G84" i="3"/>
  <c r="F84" i="3"/>
  <c r="E84" i="3"/>
  <c r="I80" i="3"/>
  <c r="H80" i="3"/>
  <c r="G80" i="3"/>
  <c r="F80" i="3"/>
  <c r="E80" i="3"/>
  <c r="D80" i="3"/>
  <c r="I65" i="3"/>
  <c r="H65" i="3"/>
  <c r="G65" i="3"/>
  <c r="F65" i="3"/>
  <c r="E65" i="3"/>
  <c r="D65" i="3"/>
  <c r="I71" i="3"/>
  <c r="H71" i="3"/>
  <c r="G71" i="3"/>
  <c r="F71" i="3"/>
  <c r="E71" i="3"/>
  <c r="D71" i="3"/>
  <c r="I63" i="3"/>
  <c r="H63" i="3"/>
  <c r="G63" i="3"/>
  <c r="F63" i="3"/>
  <c r="E63" i="3"/>
  <c r="D63" i="3"/>
  <c r="I19" i="3"/>
  <c r="H19" i="3"/>
  <c r="G19" i="3"/>
  <c r="F19" i="3"/>
  <c r="E19" i="3"/>
  <c r="D19" i="3"/>
  <c r="I13" i="3"/>
  <c r="H13" i="3"/>
  <c r="G13" i="3"/>
  <c r="F13" i="3"/>
  <c r="E13" i="3"/>
  <c r="D13" i="3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N13" i="1"/>
  <c r="M13" i="1"/>
  <c r="L13" i="1"/>
  <c r="K13" i="1"/>
  <c r="J13" i="1"/>
  <c r="I13" i="1"/>
  <c r="H13" i="1"/>
  <c r="G13" i="1"/>
  <c r="F13" i="1"/>
  <c r="E13" i="1"/>
  <c r="D13" i="1"/>
  <c r="C13" i="1"/>
  <c r="H75" i="12"/>
  <c r="G75" i="12"/>
  <c r="F75" i="12"/>
  <c r="E75" i="12"/>
  <c r="D75" i="12"/>
  <c r="C75" i="12"/>
  <c r="H74" i="12"/>
  <c r="G74" i="12"/>
  <c r="F74" i="12"/>
  <c r="E74" i="12"/>
  <c r="D74" i="12"/>
  <c r="C74" i="12"/>
  <c r="H73" i="12"/>
  <c r="G73" i="12"/>
  <c r="F73" i="12"/>
  <c r="E73" i="12"/>
  <c r="D73" i="12"/>
  <c r="C73" i="12"/>
  <c r="H72" i="12"/>
  <c r="G72" i="12"/>
  <c r="F72" i="12"/>
  <c r="E72" i="12"/>
  <c r="D72" i="12"/>
  <c r="C72" i="12"/>
  <c r="H71" i="12"/>
  <c r="G71" i="12"/>
  <c r="F71" i="12"/>
  <c r="E71" i="12"/>
  <c r="D71" i="12"/>
  <c r="C71" i="12"/>
  <c r="H70" i="12"/>
  <c r="G70" i="12"/>
  <c r="F70" i="12"/>
  <c r="E70" i="12"/>
  <c r="D70" i="12"/>
  <c r="C70" i="12"/>
  <c r="H69" i="12"/>
  <c r="G69" i="12"/>
  <c r="F69" i="12"/>
  <c r="E69" i="12"/>
  <c r="D69" i="12"/>
  <c r="C69" i="12"/>
  <c r="H68" i="12"/>
  <c r="G68" i="12"/>
  <c r="F68" i="12"/>
  <c r="E68" i="12"/>
  <c r="D68" i="12"/>
  <c r="C68" i="12"/>
  <c r="H67" i="12"/>
  <c r="G67" i="12"/>
  <c r="F67" i="12"/>
  <c r="E67" i="12"/>
  <c r="D67" i="12"/>
  <c r="C67" i="12"/>
  <c r="H66" i="12"/>
  <c r="G66" i="12"/>
  <c r="F66" i="12"/>
  <c r="E66" i="12"/>
  <c r="D66" i="12"/>
  <c r="C66" i="12"/>
  <c r="H65" i="12"/>
  <c r="G65" i="12"/>
  <c r="F65" i="12"/>
  <c r="E65" i="12"/>
  <c r="D65" i="12"/>
  <c r="C65" i="12"/>
  <c r="H64" i="12"/>
  <c r="G64" i="12"/>
  <c r="F64" i="12"/>
  <c r="E64" i="12"/>
  <c r="D64" i="12"/>
  <c r="C64" i="12"/>
  <c r="H63" i="12"/>
  <c r="G63" i="12"/>
  <c r="F63" i="12"/>
  <c r="E63" i="12"/>
  <c r="D63" i="12"/>
  <c r="C63" i="12"/>
  <c r="H62" i="12"/>
  <c r="G62" i="12"/>
  <c r="F62" i="12"/>
  <c r="E62" i="12"/>
  <c r="D62" i="12"/>
  <c r="C62" i="12"/>
  <c r="H61" i="12"/>
  <c r="G61" i="12"/>
  <c r="F61" i="12"/>
  <c r="E61" i="12"/>
  <c r="D61" i="12"/>
  <c r="C61" i="12"/>
  <c r="H60" i="12"/>
  <c r="G60" i="12"/>
  <c r="F60" i="12"/>
  <c r="E60" i="12"/>
  <c r="D60" i="12"/>
  <c r="C60" i="12"/>
  <c r="H59" i="12"/>
  <c r="G59" i="12"/>
  <c r="F59" i="12"/>
  <c r="E59" i="12"/>
  <c r="D59" i="12"/>
  <c r="C59" i="12"/>
  <c r="H58" i="12"/>
  <c r="G58" i="12"/>
  <c r="F58" i="12"/>
  <c r="E58" i="12"/>
  <c r="D58" i="12"/>
  <c r="C58" i="12"/>
  <c r="H57" i="12"/>
  <c r="G57" i="12"/>
  <c r="F57" i="12"/>
  <c r="E57" i="12"/>
  <c r="D57" i="12"/>
  <c r="C57" i="12"/>
  <c r="H56" i="12"/>
  <c r="G56" i="12"/>
  <c r="F56" i="12"/>
  <c r="E56" i="12"/>
  <c r="D56" i="12"/>
  <c r="C56" i="12"/>
  <c r="G83" i="11"/>
  <c r="H83" i="11"/>
  <c r="I83" i="11"/>
  <c r="D86" i="11"/>
  <c r="E86" i="11"/>
  <c r="F86" i="11"/>
  <c r="I74" i="11"/>
  <c r="I86" i="11" s="1"/>
  <c r="H74" i="11"/>
  <c r="H86" i="11" s="1"/>
  <c r="G74" i="11"/>
  <c r="G86" i="11" s="1"/>
  <c r="F74" i="11"/>
  <c r="E74" i="11"/>
  <c r="D74" i="11"/>
  <c r="I73" i="11"/>
  <c r="I85" i="11" s="1"/>
  <c r="H73" i="11"/>
  <c r="H85" i="11" s="1"/>
  <c r="G73" i="11"/>
  <c r="G85" i="11" s="1"/>
  <c r="F73" i="11"/>
  <c r="F85" i="11" s="1"/>
  <c r="E73" i="11"/>
  <c r="E85" i="11" s="1"/>
  <c r="D73" i="11"/>
  <c r="D85" i="11" s="1"/>
  <c r="I72" i="11"/>
  <c r="I84" i="11" s="1"/>
  <c r="H72" i="11"/>
  <c r="H84" i="11" s="1"/>
  <c r="G72" i="11"/>
  <c r="G84" i="11" s="1"/>
  <c r="F72" i="11"/>
  <c r="F84" i="11" s="1"/>
  <c r="E72" i="11"/>
  <c r="E84" i="11" s="1"/>
  <c r="D72" i="11"/>
  <c r="D84" i="11" s="1"/>
  <c r="I71" i="11"/>
  <c r="H71" i="11"/>
  <c r="G71" i="11"/>
  <c r="F71" i="11"/>
  <c r="F83" i="11" s="1"/>
  <c r="E71" i="11"/>
  <c r="E83" i="11" s="1"/>
  <c r="D71" i="11"/>
  <c r="D83" i="11" s="1"/>
  <c r="I70" i="11"/>
  <c r="I82" i="11" s="1"/>
  <c r="H70" i="11"/>
  <c r="H82" i="11" s="1"/>
  <c r="G70" i="11"/>
  <c r="G82" i="11" s="1"/>
  <c r="F70" i="11"/>
  <c r="F82" i="11" s="1"/>
  <c r="E70" i="11"/>
  <c r="E82" i="11" s="1"/>
  <c r="D70" i="11"/>
  <c r="D82" i="11" s="1"/>
  <c r="I69" i="11"/>
  <c r="I81" i="11" s="1"/>
  <c r="H69" i="11"/>
  <c r="H81" i="11" s="1"/>
  <c r="G69" i="11"/>
  <c r="G81" i="11" s="1"/>
  <c r="F69" i="11"/>
  <c r="F81" i="11" s="1"/>
  <c r="E69" i="11"/>
  <c r="E81" i="11" s="1"/>
  <c r="D69" i="11"/>
  <c r="D81" i="11" s="1"/>
  <c r="I68" i="11"/>
  <c r="I80" i="11" s="1"/>
  <c r="H68" i="11"/>
  <c r="H80" i="11" s="1"/>
  <c r="G68" i="11"/>
  <c r="G80" i="11" s="1"/>
  <c r="F68" i="11"/>
  <c r="F80" i="11" s="1"/>
  <c r="E68" i="11"/>
  <c r="E80" i="11" s="1"/>
  <c r="D68" i="11"/>
  <c r="D80" i="11" s="1"/>
  <c r="I67" i="11"/>
  <c r="I79" i="11" s="1"/>
  <c r="H67" i="11"/>
  <c r="H79" i="11" s="1"/>
  <c r="G67" i="11"/>
  <c r="G79" i="11" s="1"/>
  <c r="F67" i="11"/>
  <c r="F79" i="11" s="1"/>
  <c r="E67" i="11"/>
  <c r="E79" i="11" s="1"/>
  <c r="D67" i="11"/>
  <c r="D79" i="11" s="1"/>
  <c r="I66" i="11"/>
  <c r="I78" i="11" s="1"/>
  <c r="H66" i="11"/>
  <c r="H78" i="11" s="1"/>
  <c r="G66" i="11"/>
  <c r="G78" i="11" s="1"/>
  <c r="F66" i="11"/>
  <c r="F78" i="11" s="1"/>
  <c r="E66" i="11"/>
  <c r="E78" i="11" s="1"/>
  <c r="D66" i="11"/>
  <c r="D78" i="11" s="1"/>
  <c r="I65" i="11"/>
  <c r="I77" i="11" s="1"/>
  <c r="H65" i="11"/>
  <c r="H77" i="11" s="1"/>
  <c r="G65" i="11"/>
  <c r="G77" i="11" s="1"/>
  <c r="F65" i="11"/>
  <c r="F77" i="11" s="1"/>
  <c r="E65" i="11"/>
  <c r="E77" i="11" s="1"/>
  <c r="D65" i="11"/>
  <c r="D77" i="11" s="1"/>
  <c r="I64" i="11"/>
  <c r="I76" i="11" s="1"/>
  <c r="H64" i="11"/>
  <c r="H76" i="11" s="1"/>
  <c r="G64" i="11"/>
  <c r="G76" i="11" s="1"/>
  <c r="F64" i="11"/>
  <c r="F76" i="11" s="1"/>
  <c r="E64" i="11"/>
  <c r="E76" i="11" s="1"/>
  <c r="D64" i="11"/>
  <c r="D76" i="11" s="1"/>
  <c r="I63" i="11"/>
  <c r="I75" i="11" s="1"/>
  <c r="H63" i="11"/>
  <c r="H75" i="11" s="1"/>
  <c r="G63" i="11"/>
  <c r="G75" i="11" s="1"/>
  <c r="F63" i="11"/>
  <c r="F75" i="11" s="1"/>
  <c r="E63" i="11"/>
  <c r="E75" i="11" s="1"/>
  <c r="D63" i="11"/>
  <c r="D75" i="11" s="1"/>
</calcChain>
</file>

<file path=xl/sharedStrings.xml><?xml version="1.0" encoding="utf-8"?>
<sst xmlns="http://schemas.openxmlformats.org/spreadsheetml/2006/main" count="1850" uniqueCount="325">
  <si>
    <t>1.a. First Nations Enrolment - EFTSL</t>
  </si>
  <si>
    <t>Subject Area</t>
  </si>
  <si>
    <t>VU SONE Enrolments</t>
  </si>
  <si>
    <r>
      <rPr>
        <sz val="8"/>
        <color theme="1"/>
        <rFont val="Calibri"/>
        <family val="2"/>
      </rPr>
      <t xml:space="preserve">UAI - Reportable Indicator is equal to / is in </t>
    </r>
    <r>
      <rPr>
        <b/>
        <sz val="8"/>
        <color theme="1"/>
        <rFont val="Calibri"/>
        <family val="2"/>
      </rPr>
      <t>Y</t>
    </r>
  </si>
  <si>
    <t>and</t>
  </si>
  <si>
    <r>
      <rPr>
        <sz val="8"/>
        <color theme="1"/>
        <rFont val="Calibri"/>
        <family val="2"/>
      </rPr>
      <t xml:space="preserve">FI - International Indicator is equal to / is in </t>
    </r>
    <r>
      <rPr>
        <b/>
        <sz val="8"/>
        <color theme="1"/>
        <rFont val="Calibri"/>
        <family val="2"/>
      </rPr>
      <t>N</t>
    </r>
  </si>
  <si>
    <r>
      <rPr>
        <sz val="8"/>
        <color theme="1"/>
        <rFont val="Calibri"/>
        <family val="2"/>
      </rPr>
      <t xml:space="preserve">CI - Sector Code is equal to / is in </t>
    </r>
    <r>
      <rPr>
        <b/>
        <sz val="8"/>
        <color theme="1"/>
        <rFont val="Calibri"/>
        <family val="2"/>
      </rPr>
      <t>HE</t>
    </r>
  </si>
  <si>
    <t>2018</t>
  </si>
  <si>
    <t>2019</t>
  </si>
  <si>
    <t>2020</t>
  </si>
  <si>
    <t>2021</t>
  </si>
  <si>
    <t>2022</t>
  </si>
  <si>
    <t>2023</t>
  </si>
  <si>
    <t>Aborig Torres Status</t>
  </si>
  <si>
    <t>HE EFTSL</t>
  </si>
  <si>
    <t>Aboriginal</t>
  </si>
  <si>
    <t>Aboriginal and Torres Strait Islander</t>
  </si>
  <si>
    <t>Torres Strait Islander</t>
  </si>
  <si>
    <t>Grand Total</t>
  </si>
  <si>
    <t>VU S1 Enrolments</t>
  </si>
  <si>
    <r>
      <rPr>
        <sz val="8"/>
        <color theme="1"/>
        <rFont val="Calibri"/>
        <family val="2"/>
      </rPr>
      <t xml:space="preserve">Reportable Indicator is equal to / is in </t>
    </r>
    <r>
      <rPr>
        <b/>
        <sz val="8"/>
        <color theme="1"/>
        <rFont val="Calibri"/>
        <family val="2"/>
      </rPr>
      <t>Y</t>
    </r>
  </si>
  <si>
    <r>
      <rPr>
        <sz val="8"/>
        <color theme="1"/>
        <rFont val="Calibri"/>
        <family val="2"/>
      </rPr>
      <t xml:space="preserve">[CUR]: Level 1 Org Code is equal to / is in </t>
    </r>
    <r>
      <rPr>
        <b/>
        <sz val="8"/>
        <color theme="1"/>
        <rFont val="Calibri"/>
        <family val="2"/>
      </rPr>
      <t>TAFE</t>
    </r>
  </si>
  <si>
    <r>
      <rPr>
        <sz val="8"/>
        <color theme="1"/>
        <rFont val="Calibri"/>
        <family val="2"/>
      </rPr>
      <t xml:space="preserve">International Indicator is equal to / is in </t>
    </r>
    <r>
      <rPr>
        <b/>
        <sz val="8"/>
        <color theme="1"/>
        <rFont val="Calibri"/>
        <family val="2"/>
      </rPr>
      <t>N</t>
    </r>
  </si>
  <si>
    <t>2.a. First Nations Age</t>
  </si>
  <si>
    <r>
      <rPr>
        <sz val="8"/>
        <color theme="1"/>
        <rFont val="Calibri"/>
        <family val="2"/>
      </rPr>
      <t xml:space="preserve">PI - Aborig Torres Status is equal to </t>
    </r>
    <r>
      <rPr>
        <b/>
        <sz val="8"/>
        <color theme="1"/>
        <rFont val="Calibri"/>
        <family val="2"/>
      </rPr>
      <t>Aboriginal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Aboriginal and Torres Strait Islander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Torres Strait Islander</t>
    </r>
  </si>
  <si>
    <t>PAGI - Academic Age</t>
  </si>
  <si>
    <t>VET 2.a. First Nations Age</t>
  </si>
  <si>
    <r>
      <rPr>
        <sz val="8"/>
        <color theme="1"/>
        <rFont val="Calibri"/>
        <family val="2"/>
      </rPr>
      <t xml:space="preserve">Aborig Torres Status is equal to </t>
    </r>
    <r>
      <rPr>
        <b/>
        <sz val="8"/>
        <color theme="1"/>
        <rFont val="Calibri"/>
        <family val="2"/>
      </rPr>
      <t>Aboriginal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Aboriginal and Torres Strait Islander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Torres Strait Islander</t>
    </r>
  </si>
  <si>
    <t>Number of Students</t>
  </si>
  <si>
    <t>Academic Age</t>
  </si>
  <si>
    <t>HE 4. First Nations Graduates</t>
  </si>
  <si>
    <t>Subject Area:</t>
  </si>
  <si>
    <r>
      <rPr>
        <sz val="8"/>
        <color theme="1"/>
        <rFont val="Calibri"/>
        <family val="2"/>
      </rPr>
      <t xml:space="preserve">CAI - Course Group Requirement Complete Indicator is equal to / is in </t>
    </r>
    <r>
      <rPr>
        <b/>
        <sz val="8"/>
        <color theme="1"/>
        <rFont val="Calibri"/>
        <family val="2"/>
      </rPr>
      <t>Y</t>
    </r>
  </si>
  <si>
    <r>
      <rPr>
        <sz val="8"/>
        <color theme="1"/>
        <rFont val="Calibri"/>
        <family val="2"/>
      </rPr>
      <t xml:space="preserve">CI - Sector Code is equal to </t>
    </r>
    <r>
      <rPr>
        <b/>
        <sz val="8"/>
        <color theme="1"/>
        <rFont val="Calibri"/>
        <family val="2"/>
      </rPr>
      <t>HE</t>
    </r>
  </si>
  <si>
    <r>
      <rPr>
        <sz val="8"/>
        <color theme="1"/>
        <rFont val="Calibri"/>
        <family val="2"/>
      </rPr>
      <t xml:space="preserve">UAI - Reportable Indicator is equal to / is in </t>
    </r>
    <r>
      <rPr>
        <b/>
        <sz val="8"/>
        <color theme="1"/>
        <rFont val="Calibri"/>
        <family val="2"/>
      </rPr>
      <t>Y</t>
    </r>
  </si>
  <si>
    <r>
      <rPr>
        <sz val="8"/>
        <color theme="1"/>
        <rFont val="Calibri"/>
        <family val="2"/>
      </rPr>
      <t xml:space="preserve">PI - Aborig Torres Status is equal to </t>
    </r>
    <r>
      <rPr>
        <b/>
        <sz val="8"/>
        <color theme="1"/>
        <rFont val="Calibri"/>
        <family val="2"/>
      </rPr>
      <t>Aboriginal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Aboriginal and Torres Strait Islander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Torres Strait Islander</t>
    </r>
  </si>
  <si>
    <r>
      <rPr>
        <sz val="8"/>
        <color theme="1"/>
        <rFont val="Calibri"/>
        <family val="2"/>
      </rPr>
      <t xml:space="preserve">CI - Major Field of Education Code is equal to </t>
    </r>
    <r>
      <rPr>
        <b/>
        <sz val="8"/>
        <color theme="1"/>
        <rFont val="Calibri"/>
        <family val="2"/>
      </rPr>
      <t>060300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090501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090900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090901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090903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090905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090907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090909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090911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090913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090999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060100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060101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060105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060107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060109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060113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060119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060199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060301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060303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060305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060307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060309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060311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060313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060315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060399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070100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070101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070103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070105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070109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070111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070113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070115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070117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070199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070300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070301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070303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079900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079999</t>
    </r>
  </si>
  <si>
    <r>
      <rPr>
        <sz val="8"/>
        <color theme="1"/>
        <rFont val="Calibri"/>
        <family val="2"/>
      </rPr>
      <t xml:space="preserve">FI - International Indicator is equal to / is in </t>
    </r>
    <r>
      <rPr>
        <b/>
        <sz val="8"/>
        <color theme="1"/>
        <rFont val="Calibri"/>
        <family val="2"/>
      </rPr>
      <t>N</t>
    </r>
  </si>
  <si>
    <t>Number of Course Group Completions</t>
  </si>
  <si>
    <t>Course Group Code</t>
  </si>
  <si>
    <t>Course Group Title</t>
  </si>
  <si>
    <t>CI - Major Field of Education Code</t>
  </si>
  <si>
    <t>2003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</si>
  <si>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</si>
  <si>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</si>
  <si>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</si>
  <si>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</si>
  <si>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</si>
  <si>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</si>
  <si>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</si>
  <si>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</si>
  <si>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</si>
  <si>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</si>
  <si>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</si>
  <si>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</si>
  <si>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</si>
  <si>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ABEC</t>
  </si>
  <si>
    <t>Bachelor of Education (Early Childhood/Primary)</t>
  </si>
  <si>
    <t>070101</t>
  </si>
  <si>
    <t>ABED</t>
  </si>
  <si>
    <t>Bachelor of Education</t>
  </si>
  <si>
    <t>070103</t>
  </si>
  <si>
    <t>070105</t>
  </si>
  <si>
    <t>ABSW</t>
  </si>
  <si>
    <t>Bachelor of Social Work</t>
  </si>
  <si>
    <t>090501</t>
  </si>
  <si>
    <t>AGTP</t>
  </si>
  <si>
    <t>Graduate Diploma in Primary Teaching</t>
  </si>
  <si>
    <t>ATHE</t>
  </si>
  <si>
    <t>Graduate Certificate in Tertiary Education</t>
  </si>
  <si>
    <t>070111</t>
  </si>
  <si>
    <t>BLAW</t>
  </si>
  <si>
    <t>Bachelor of Laws</t>
  </si>
  <si>
    <t>090900</t>
  </si>
  <si>
    <t>090999</t>
  </si>
  <si>
    <t>BLGE</t>
  </si>
  <si>
    <t>Bachelor of Laws (Graduate Entry)</t>
  </si>
  <si>
    <t>EBEC</t>
  </si>
  <si>
    <t>Bachelor of Early Childhood Education</t>
  </si>
  <si>
    <t>EBED</t>
  </si>
  <si>
    <t>Bachelor of Education (P-12)</t>
  </si>
  <si>
    <t>070199</t>
  </si>
  <si>
    <t>EDES</t>
  </si>
  <si>
    <t>Diploma of Education Studies</t>
  </si>
  <si>
    <t>EMED</t>
  </si>
  <si>
    <t>Master of Education</t>
  </si>
  <si>
    <t>070303</t>
  </si>
  <si>
    <t>EMES</t>
  </si>
  <si>
    <t>Master of Teaching (Secondary Education)</t>
  </si>
  <si>
    <t>EMPE</t>
  </si>
  <si>
    <t>Master of Teaching (Primary Education)</t>
  </si>
  <si>
    <t>EMTC</t>
  </si>
  <si>
    <t>Master of Teaching (Early Childhood)</t>
  </si>
  <si>
    <t>ETEC</t>
  </si>
  <si>
    <t>Graduate Certificate in Early Childhood Education</t>
  </si>
  <si>
    <t>EUED</t>
  </si>
  <si>
    <t>Undergraduate Certificate in Education (P12) Stem</t>
  </si>
  <si>
    <t>HBEC</t>
  </si>
  <si>
    <t>Bachelor of Arts (Early Childhood Education)</t>
  </si>
  <si>
    <t>HBMA</t>
  </si>
  <si>
    <t>Bachelor of Midwifery/Bachelor of Nursing</t>
  </si>
  <si>
    <t>060303</t>
  </si>
  <si>
    <t>HBMI</t>
  </si>
  <si>
    <t>Bachelor of Midwifery</t>
  </si>
  <si>
    <t>HBNB</t>
  </si>
  <si>
    <t>Bachelor of Nursing</t>
  </si>
  <si>
    <t>060300</t>
  </si>
  <si>
    <t>060301</t>
  </si>
  <si>
    <t>HBND</t>
  </si>
  <si>
    <t>Bachelor of Nursing (Pre Registration)</t>
  </si>
  <si>
    <t>HGES</t>
  </si>
  <si>
    <t>Graduate Diploma in Secondary Education</t>
  </si>
  <si>
    <t>HMNG</t>
  </si>
  <si>
    <t>Master of Nursing</t>
  </si>
  <si>
    <t>HTMN</t>
  </si>
  <si>
    <t>Graduate Certificate in Mental Health Nursing</t>
  </si>
  <si>
    <t>060305</t>
  </si>
  <si>
    <t>HXNS</t>
  </si>
  <si>
    <t>Bachelor of Education (Nyerna Studies)</t>
  </si>
  <si>
    <t>LBLC</t>
  </si>
  <si>
    <t>Bachelor of Laws/Bachelor of Criminology</t>
  </si>
  <si>
    <t>090905</t>
  </si>
  <si>
    <t>LGML</t>
  </si>
  <si>
    <t>Graduate Diploma in Migration Law</t>
  </si>
  <si>
    <t>LTML</t>
  </si>
  <si>
    <t>Graduate Certificate in Australian Migration Law and Practice</t>
  </si>
  <si>
    <t>SBPE</t>
  </si>
  <si>
    <t>Bachelor of Sport Science (Physical Education) (Secondary)</t>
  </si>
  <si>
    <t>079999</t>
  </si>
  <si>
    <t>UPEE</t>
  </si>
  <si>
    <t>Doctor of Philosophy</t>
  </si>
  <si>
    <t>Aboriginal Total</t>
  </si>
  <si>
    <t>Aboriginal and Torres Strait Islander Total</t>
  </si>
  <si>
    <t>Torres Strait Islander Total</t>
  </si>
  <si>
    <t>3. Level Of Study</t>
  </si>
  <si>
    <t>Subject Area: VU SONE Enrolments</t>
  </si>
  <si>
    <t>Time run: 2/23/2024 11:57:17 AM</t>
  </si>
  <si>
    <r>
      <rPr>
        <sz val="8"/>
        <color theme="1"/>
        <rFont val="Calibri"/>
        <family val="2"/>
      </rPr>
      <t xml:space="preserve">CI - Sector Code is equal to / is in </t>
    </r>
    <r>
      <rPr>
        <b/>
        <sz val="8"/>
        <color theme="1"/>
        <rFont val="Calibri"/>
        <family val="2"/>
      </rPr>
      <t>HE</t>
    </r>
  </si>
  <si>
    <r>
      <rPr>
        <sz val="8"/>
        <color theme="1"/>
        <rFont val="Calibri"/>
        <family val="2"/>
      </rPr>
      <t xml:space="preserve">CII - Academic Year is between </t>
    </r>
    <r>
      <rPr>
        <b/>
        <sz val="8"/>
        <color theme="1"/>
        <rFont val="Calibri"/>
        <family val="2"/>
      </rPr>
      <t>2018</t>
    </r>
    <r>
      <rPr>
        <sz val="8"/>
        <color theme="1"/>
        <rFont val="Calibri"/>
        <family val="2"/>
      </rPr>
      <t xml:space="preserve"> and </t>
    </r>
    <r>
      <rPr>
        <b/>
        <sz val="8"/>
        <color theme="1"/>
        <rFont val="Calibri"/>
        <family val="2"/>
      </rPr>
      <t>2023</t>
    </r>
  </si>
  <si>
    <t>CI - Study Package Category Level</t>
  </si>
  <si>
    <t>CI - Study Package Category Type</t>
  </si>
  <si>
    <t>Non Award</t>
  </si>
  <si>
    <t>Non Award Undergraduate</t>
  </si>
  <si>
    <t>Post Graduate</t>
  </si>
  <si>
    <t>Doctorate by Research</t>
  </si>
  <si>
    <t>Double Master</t>
  </si>
  <si>
    <t>Graduate Diploma</t>
  </si>
  <si>
    <t>Graduate Certificate</t>
  </si>
  <si>
    <t>Master by Coursework</t>
  </si>
  <si>
    <t>Master by Research</t>
  </si>
  <si>
    <t>Undergraduate</t>
  </si>
  <si>
    <t>Bachelor Graduate Entry</t>
  </si>
  <si>
    <t>Bachelor/Master Degree</t>
  </si>
  <si>
    <t>Bachelors Honours</t>
  </si>
  <si>
    <t>Bachelors Pass</t>
  </si>
  <si>
    <t>Subbachelor</t>
  </si>
  <si>
    <t>Diploma (AQF)/Associate Diploma (AQF)</t>
  </si>
  <si>
    <t>Double Bachelors Pass</t>
  </si>
  <si>
    <t>Enabling Course</t>
  </si>
  <si>
    <t>Undergraduate short course</t>
  </si>
  <si>
    <t>3. Level Of Study - VET</t>
  </si>
  <si>
    <t>Subject Area : VU S1 Enrolments</t>
  </si>
  <si>
    <t>Time run: 2/23/2024 11:22:21 AM</t>
  </si>
  <si>
    <r>
      <rPr>
        <sz val="8"/>
        <color theme="1"/>
        <rFont val="Calibri"/>
        <family val="2"/>
      </rPr>
      <t xml:space="preserve">Academic Year [SMS] is between </t>
    </r>
    <r>
      <rPr>
        <b/>
        <sz val="8"/>
        <color theme="1"/>
        <rFont val="Calibri"/>
        <family val="2"/>
      </rPr>
      <t>2018</t>
    </r>
    <r>
      <rPr>
        <sz val="8"/>
        <color theme="1"/>
        <rFont val="Calibri"/>
        <family val="2"/>
      </rPr>
      <t xml:space="preserve"> and </t>
    </r>
    <r>
      <rPr>
        <b/>
        <sz val="8"/>
        <color theme="1"/>
        <rFont val="Calibri"/>
        <family val="2"/>
      </rPr>
      <t>2023</t>
    </r>
  </si>
  <si>
    <r>
      <rPr>
        <sz val="8"/>
        <color theme="1"/>
        <rFont val="Calibri"/>
        <family val="2"/>
      </rPr>
      <t xml:space="preserve">Reportable Indicator is equal to / is in </t>
    </r>
    <r>
      <rPr>
        <b/>
        <sz val="8"/>
        <color theme="1"/>
        <rFont val="Calibri"/>
        <family val="2"/>
      </rPr>
      <t>Y</t>
    </r>
  </si>
  <si>
    <r>
      <rPr>
        <sz val="8"/>
        <color theme="1"/>
        <rFont val="Calibri"/>
        <family val="2"/>
      </rPr>
      <t xml:space="preserve">[CUR]: Level 1 Org Code is equal to / is in </t>
    </r>
    <r>
      <rPr>
        <b/>
        <sz val="8"/>
        <color theme="1"/>
        <rFont val="Calibri"/>
        <family val="2"/>
      </rPr>
      <t>TAFE</t>
    </r>
  </si>
  <si>
    <r>
      <rPr>
        <sz val="8"/>
        <color theme="1"/>
        <rFont val="Calibri"/>
        <family val="2"/>
      </rPr>
      <t xml:space="preserve">International Indicator is equal to / is in </t>
    </r>
    <r>
      <rPr>
        <b/>
        <sz val="8"/>
        <color theme="1"/>
        <rFont val="Calibri"/>
        <family val="2"/>
      </rPr>
      <t>N</t>
    </r>
  </si>
  <si>
    <r>
      <rPr>
        <sz val="8"/>
        <color theme="1"/>
        <rFont val="Calibri"/>
        <family val="2"/>
      </rPr>
      <t xml:space="preserve">Aborig Torres Status is equal to </t>
    </r>
    <r>
      <rPr>
        <b/>
        <sz val="8"/>
        <color theme="1"/>
        <rFont val="Calibri"/>
        <family val="2"/>
      </rPr>
      <t>Aboriginal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Aboriginal and Torres Strait Islander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Torres Strait Islander</t>
    </r>
  </si>
  <si>
    <t>Level of Education Group</t>
  </si>
  <si>
    <t>Course Study Package Category Type</t>
  </si>
  <si>
    <t>Advanced Diploma and Associate Degree Level</t>
  </si>
  <si>
    <t>Advanced Diploma (VE)</t>
  </si>
  <si>
    <t>Certificate I and II Level</t>
  </si>
  <si>
    <t>Certificate I</t>
  </si>
  <si>
    <t>Certificate II</t>
  </si>
  <si>
    <t>Certificate III and IV Level</t>
  </si>
  <si>
    <t>Certificate III</t>
  </si>
  <si>
    <t>Certificate IV</t>
  </si>
  <si>
    <t>Diploma Level</t>
  </si>
  <si>
    <t>Diploma (VE)</t>
  </si>
  <si>
    <t>Other Education - Miscellaneous</t>
  </si>
  <si>
    <t>Other Non-Award National</t>
  </si>
  <si>
    <t>Skill Set (National)</t>
  </si>
  <si>
    <t>Statement of Attainment</t>
  </si>
  <si>
    <t>Other Education - Non Award</t>
  </si>
  <si>
    <t>Internal Non-Accredited Course (accredited units)</t>
  </si>
  <si>
    <t>Senior Secondary Education</t>
  </si>
  <si>
    <t>Year 12</t>
  </si>
  <si>
    <t>1.b. First Nations Completion Rates</t>
  </si>
  <si>
    <r>
      <rPr>
        <sz val="8"/>
        <color theme="1"/>
        <rFont val="Calibri"/>
        <family val="2"/>
      </rPr>
      <t xml:space="preserve">CAI - Course Group Requirement Complete Year is between </t>
    </r>
    <r>
      <rPr>
        <b/>
        <sz val="8"/>
        <color theme="1"/>
        <rFont val="Calibri"/>
        <family val="2"/>
      </rPr>
      <t>2018</t>
    </r>
    <r>
      <rPr>
        <sz val="8"/>
        <color theme="1"/>
        <rFont val="Calibri"/>
        <family val="2"/>
      </rPr>
      <t xml:space="preserve"> and </t>
    </r>
    <r>
      <rPr>
        <b/>
        <sz val="8"/>
        <color theme="1"/>
        <rFont val="Calibri"/>
        <family val="2"/>
      </rPr>
      <t>2023</t>
    </r>
  </si>
  <si>
    <t>2.c. Interstate Enrolments</t>
  </si>
  <si>
    <t>PHPI - State</t>
  </si>
  <si>
    <t>Interstate</t>
  </si>
  <si>
    <t>NA</t>
  </si>
  <si>
    <t>VIC</t>
  </si>
  <si>
    <t>VET 2.c. First Nations Interstate Enrolments</t>
  </si>
  <si>
    <r>
      <rPr>
        <sz val="8"/>
        <color theme="1"/>
        <rFont val="Calibri"/>
        <family val="2"/>
      </rPr>
      <t xml:space="preserve">Year is equal to </t>
    </r>
    <r>
      <rPr>
        <b/>
        <sz val="8"/>
        <color theme="1"/>
        <rFont val="Calibri"/>
        <family val="2"/>
      </rPr>
      <t>2018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2019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2020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2021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2022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2023</t>
    </r>
  </si>
  <si>
    <t>State</t>
  </si>
  <si>
    <t>Victoria</t>
  </si>
  <si>
    <t>Unknown</t>
  </si>
  <si>
    <t>Aboriginal and / or Torres Strait Islander Total</t>
  </si>
  <si>
    <t>5. Field of Study Breakdown</t>
  </si>
  <si>
    <t>Time run: 2/20/2024 4:48:59 PM</t>
  </si>
  <si>
    <t>CI - Major Field of Education Major Group</t>
  </si>
  <si>
    <t>AGRICULTURE, ENVIRONMENTAL AND RELATED STUDIES</t>
  </si>
  <si>
    <t>ARCHITECTURE AND BUILDING</t>
  </si>
  <si>
    <t>CREATIVE ARTS</t>
  </si>
  <si>
    <t>EDUCATION</t>
  </si>
  <si>
    <t>ENGINEERING AND RELATED TECHNOLOGIES</t>
  </si>
  <si>
    <t>HEALTH</t>
  </si>
  <si>
    <t>INFORMATION TECHNOLOGY</t>
  </si>
  <si>
    <t>MANAGEMENT AND COMMERCE</t>
  </si>
  <si>
    <t>MIXED FIELD PROGRAMMES</t>
  </si>
  <si>
    <t>NATURAL AND PHYSICAL SCIENCES</t>
  </si>
  <si>
    <t>No Information</t>
  </si>
  <si>
    <t>SOCIETY AND CULTURE</t>
  </si>
  <si>
    <t>Others</t>
  </si>
  <si>
    <t>Others Total</t>
  </si>
  <si>
    <t>5. Field of Study Breakdown - VET</t>
  </si>
  <si>
    <t>Time run: 2/23/2024 12:04:00 PM</t>
  </si>
  <si>
    <t>Field of Education Major Group</t>
  </si>
  <si>
    <t>FOOD, HOSPITALITY AND PERSONAL SERVICES</t>
  </si>
  <si>
    <t>Aboriginal and / or Torres Strait Islander Total %</t>
  </si>
  <si>
    <t>Note. Non award programs</t>
  </si>
  <si>
    <t>1b Completions 2018 - 2023 Results</t>
  </si>
  <si>
    <r>
      <rPr>
        <sz val="8"/>
        <color theme="1"/>
        <rFont val="Calibri"/>
        <family val="2"/>
      </rPr>
      <t xml:space="preserve">UI - Sector Code is equal to / is in </t>
    </r>
    <r>
      <rPr>
        <b/>
        <sz val="8"/>
        <color theme="1"/>
        <rFont val="Calibri"/>
        <family val="2"/>
      </rPr>
      <t>HE</t>
    </r>
  </si>
  <si>
    <r>
      <rPr>
        <sz val="8"/>
        <color theme="1"/>
        <rFont val="Calibri"/>
        <family val="2"/>
      </rPr>
      <t xml:space="preserve">UAI - Unit Stage Code is not equal to / is not in </t>
    </r>
    <r>
      <rPr>
        <b/>
        <sz val="8"/>
        <color theme="1"/>
        <rFont val="Calibri"/>
        <family val="2"/>
      </rPr>
      <t>ENR</t>
    </r>
  </si>
  <si>
    <r>
      <rPr>
        <sz val="8"/>
        <color theme="1"/>
        <rFont val="Calibri"/>
        <family val="2"/>
      </rPr>
      <t xml:space="preserve">UAI - Reportable (Internal) is equal to / is in </t>
    </r>
    <r>
      <rPr>
        <b/>
        <sz val="8"/>
        <color theme="1"/>
        <rFont val="Calibri"/>
        <family val="2"/>
      </rPr>
      <t>Reportable</t>
    </r>
  </si>
  <si>
    <r>
      <rPr>
        <sz val="8"/>
        <color theme="1"/>
        <rFont val="Calibri"/>
        <family val="2"/>
      </rPr>
      <t xml:space="preserve">KM - HE EFTSL is greater than </t>
    </r>
    <r>
      <rPr>
        <b/>
        <sz val="8"/>
        <color theme="1"/>
        <rFont val="Calibri"/>
        <family val="2"/>
      </rPr>
      <t>0</t>
    </r>
  </si>
  <si>
    <r>
      <rPr>
        <sz val="8"/>
        <color theme="1"/>
        <rFont val="Calibri"/>
        <family val="2"/>
      </rPr>
      <t xml:space="preserve">ULI - Onshore Indicator is equal to </t>
    </r>
    <r>
      <rPr>
        <b/>
        <sz val="8"/>
        <color theme="1"/>
        <rFont val="Calibri"/>
        <family val="2"/>
      </rPr>
      <t>Y</t>
    </r>
  </si>
  <si>
    <r>
      <rPr>
        <sz val="8"/>
        <color theme="1"/>
        <rFont val="Calibri"/>
        <family val="2"/>
      </rPr>
      <t xml:space="preserve">FI - International is equal to </t>
    </r>
    <r>
      <rPr>
        <b/>
        <sz val="8"/>
        <color theme="1"/>
        <rFont val="Calibri"/>
        <family val="2"/>
      </rPr>
      <t>Domestic</t>
    </r>
  </si>
  <si>
    <r>
      <rPr>
        <sz val="8"/>
        <color theme="1"/>
        <rFont val="Calibri"/>
        <family val="2"/>
      </rPr>
      <t xml:space="preserve">CII - Future Teaching Period is equal to / is in </t>
    </r>
    <r>
      <rPr>
        <b/>
        <sz val="8"/>
        <color theme="1"/>
        <rFont val="Calibri"/>
        <family val="2"/>
      </rPr>
      <t>COMPLETED</t>
    </r>
  </si>
  <si>
    <r>
      <rPr>
        <sz val="8"/>
        <color theme="1"/>
        <rFont val="Calibri"/>
        <family val="2"/>
      </rPr>
      <t xml:space="preserve">CAI - Course Requirement Complete Year is equal to </t>
    </r>
    <r>
      <rPr>
        <b/>
        <sz val="8"/>
        <color theme="1"/>
        <rFont val="Calibri"/>
        <family val="2"/>
      </rPr>
      <t>2018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2019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2020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2021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2022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2023</t>
    </r>
  </si>
  <si>
    <r>
      <rPr>
        <sz val="8"/>
        <color theme="1"/>
        <rFont val="Calibri"/>
        <family val="2"/>
      </rPr>
      <t xml:space="preserve">CAI - Course Group Course Attempt Status is equal to / is in </t>
    </r>
    <r>
      <rPr>
        <b/>
        <sz val="8"/>
        <color theme="1"/>
        <rFont val="Calibri"/>
        <family val="2"/>
      </rPr>
      <t>Completed</t>
    </r>
  </si>
  <si>
    <t>Unit Enrolments</t>
  </si>
  <si>
    <t>%</t>
  </si>
  <si>
    <t>CAI - Course Requirement Complete Year</t>
  </si>
  <si>
    <t>HD, H1</t>
  </si>
  <si>
    <t>D, H2A</t>
  </si>
  <si>
    <t>C, H2B</t>
  </si>
  <si>
    <t>Pass</t>
  </si>
  <si>
    <t>Fail / Withdrawn</t>
  </si>
  <si>
    <t>Unmapped</t>
  </si>
  <si>
    <t>Average Grade</t>
  </si>
  <si>
    <t>Grade</t>
  </si>
  <si>
    <t>Fail or Withdrawn Fail</t>
  </si>
  <si>
    <t>Pass or Third Class Honours</t>
  </si>
  <si>
    <t>Data as at 20240313</t>
  </si>
  <si>
    <t>Commencing</t>
  </si>
  <si>
    <r>
      <rPr>
        <sz val="8"/>
        <color theme="1"/>
        <rFont val="Calibri"/>
        <family val="2"/>
      </rPr>
      <t xml:space="preserve">CAI - Course Group Commencing or Continuing is equal to / is in </t>
    </r>
    <r>
      <rPr>
        <b/>
        <sz val="8"/>
        <color theme="1"/>
        <rFont val="Calibri"/>
        <family val="2"/>
      </rPr>
      <t>Commencing Student</t>
    </r>
  </si>
  <si>
    <t>2.c. First Nations Interstate Enrolments HE v2</t>
  </si>
  <si>
    <t>Students 2018 - 2023</t>
  </si>
  <si>
    <t>2.c. First Nations Interstate Enrolments VET Commencing v2</t>
  </si>
  <si>
    <r>
      <rPr>
        <sz val="8"/>
        <color theme="1"/>
        <rFont val="Calibri"/>
        <family val="2"/>
      </rPr>
      <t xml:space="preserve">Current Year Difference Range is between </t>
    </r>
    <r>
      <rPr>
        <b/>
        <sz val="8"/>
        <color theme="1"/>
        <rFont val="Calibri"/>
        <family val="2"/>
      </rPr>
      <t>-6</t>
    </r>
    <r>
      <rPr>
        <sz val="8"/>
        <color theme="1"/>
        <rFont val="Calibri"/>
        <family val="2"/>
      </rPr>
      <t xml:space="preserve"> and </t>
    </r>
    <r>
      <rPr>
        <b/>
        <sz val="8"/>
        <color theme="1"/>
        <rFont val="Calibri"/>
        <family val="2"/>
      </rPr>
      <t>-1</t>
    </r>
  </si>
  <si>
    <r>
      <rPr>
        <sz val="8"/>
        <color theme="1"/>
        <rFont val="Calibri"/>
        <family val="2"/>
      </rPr>
      <t xml:space="preserve">Year [YTD] is greater than or equal to </t>
    </r>
    <r>
      <rPr>
        <b/>
        <sz val="8"/>
        <color theme="1"/>
        <rFont val="Calibri"/>
        <family val="2"/>
      </rPr>
      <t>2018</t>
    </r>
  </si>
  <si>
    <r>
      <rPr>
        <sz val="8"/>
        <color theme="1"/>
        <rFont val="Calibri"/>
        <family val="2"/>
      </rPr>
      <t xml:space="preserve">CASE WHEN Course Commencing Student Indicator = '3' AND (YEAR(Course Start Date) = Year OR YEAR(Course Commencement Date) = Year) THEN 'Commencing' WHEN Course Commencing Student Indicator = 'N/A' THEN 'N/A' ELSE 'Continuing' END is equal to / is in </t>
    </r>
    <r>
      <rPr>
        <b/>
        <sz val="8"/>
        <color theme="1"/>
        <rFont val="Calibri"/>
        <family val="2"/>
      </rPr>
      <t>Commencing</t>
    </r>
  </si>
  <si>
    <t>Address State</t>
  </si>
  <si>
    <t>Data as at 20240312</t>
  </si>
  <si>
    <t>Number of Course Attempts</t>
  </si>
  <si>
    <t>(CASE WHEN "Course Completion Information"."Completed Year" NOT IN ('@@@@', 'N/A') THEN CAST("Course Completion Information"."Completed Year" AS INTEGER) ELSE 0 END) &gt;= YEAR(CURRENT_DATE)-4</t>
  </si>
  <si>
    <t>Note: Due to the shorter duration of VET Courses, a student can complete more than one course in a year.</t>
  </si>
  <si>
    <t>1b VET Completions</t>
  </si>
  <si>
    <r>
      <rPr>
        <sz val="8"/>
        <color theme="1"/>
        <rFont val="Calibri"/>
        <family val="2"/>
      </rPr>
      <t xml:space="preserve">Completed Year is between </t>
    </r>
    <r>
      <rPr>
        <b/>
        <sz val="8"/>
        <color theme="1"/>
        <rFont val="Calibri"/>
        <family val="2"/>
      </rPr>
      <t>2018</t>
    </r>
    <r>
      <rPr>
        <sz val="8"/>
        <color theme="1"/>
        <rFont val="Calibri"/>
        <family val="2"/>
      </rPr>
      <t xml:space="preserve"> and </t>
    </r>
    <r>
      <rPr>
        <b/>
        <sz val="8"/>
        <color theme="1"/>
        <rFont val="Calibri"/>
        <family val="2"/>
      </rPr>
      <t>2023</t>
    </r>
  </si>
  <si>
    <r>
      <rPr>
        <sz val="8"/>
        <color theme="1"/>
        <rFont val="Calibri"/>
        <family val="2"/>
      </rPr>
      <t xml:space="preserve">International Student Indicator is equal to / is in </t>
    </r>
    <r>
      <rPr>
        <b/>
        <sz val="8"/>
        <color theme="1"/>
        <rFont val="Calibri"/>
        <family val="2"/>
      </rPr>
      <t>N</t>
    </r>
  </si>
  <si>
    <t>Note. Fully funded pre-tertiary qualification for university entry.</t>
  </si>
  <si>
    <t>Credit</t>
  </si>
  <si>
    <t>Distinction</t>
  </si>
  <si>
    <t>VU S1 Course Completions</t>
  </si>
  <si>
    <t>VET 1.a. First Nations Enrolments</t>
  </si>
  <si>
    <t>Subject Area: VU S1 Enrolments Time Slice</t>
  </si>
  <si>
    <t>Time run: 3/13/2024 9:31:37 PM</t>
  </si>
  <si>
    <r>
      <rPr>
        <sz val="8"/>
        <color theme="1"/>
        <rFont val="Calibri"/>
      </rPr>
      <t xml:space="preserve">Timeslice Date is equal to </t>
    </r>
    <r>
      <rPr>
        <b/>
        <sz val="8"/>
        <color theme="1"/>
        <rFont val="Calibri"/>
      </rPr>
      <t>01/19/2021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01/17/2022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01/18/2023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01/25/2024</t>
    </r>
  </si>
  <si>
    <t>"Time Information"."Year" = "Time Slice Information (TSI)"."TSI - Timeslice Year" - 1</t>
  </si>
  <si>
    <r>
      <rPr>
        <sz val="8"/>
        <color theme="1"/>
        <rFont val="Calibri"/>
      </rPr>
      <t xml:space="preserve">Reportable Indicator is equal to / is in </t>
    </r>
    <r>
      <rPr>
        <b/>
        <sz val="8"/>
        <color theme="1"/>
        <rFont val="Calibri"/>
      </rPr>
      <t>Y</t>
    </r>
  </si>
  <si>
    <t>Notes:</t>
  </si>
  <si>
    <t xml:space="preserve"> Time Slice Date set to the day after the final VET Submission.</t>
  </si>
  <si>
    <t xml:space="preserve"> For 2020, final VET data was submitted on 15-Jan-2021; data in INFOVU on 19/01 is the most aligned with the submission.</t>
  </si>
  <si>
    <t xml:space="preserve"> Filter was changed to Reportable = Y (from Submitted = Y) as this is what is used for reporting.</t>
  </si>
  <si>
    <t>% Number of Students</t>
  </si>
  <si>
    <t>Total Load EFTSL</t>
  </si>
  <si>
    <t>% Total Load EFTSL</t>
  </si>
  <si>
    <t>Domestic</t>
  </si>
  <si>
    <t>Domestic Total</t>
  </si>
  <si>
    <t>For Annual Report Equity % - Similar to scorecard. Participation Rate​ (All VET Equity Groups): ​Inclusions; Scope: Domestic, Onshore, VET, Commencing and Continuing, All qualification levels. Excludes International. First Generation VET Participation Rate: Inclusions; Scope: Domestic, Onshore, VET, Commencing and Continuing, All qualification levels.</t>
  </si>
  <si>
    <t>14 to 19</t>
  </si>
  <si>
    <t>14 to 19 Total</t>
  </si>
  <si>
    <t>20 to 24</t>
  </si>
  <si>
    <t>20 to 24 Total</t>
  </si>
  <si>
    <t>25 and over</t>
  </si>
  <si>
    <t>26 and over</t>
  </si>
  <si>
    <t>25 and over Total</t>
  </si>
  <si>
    <t>Note. EFTSL = Student Contact Hours divided by 720 in accordance with National reporting standards.</t>
  </si>
  <si>
    <t>Data as at 20240227</t>
  </si>
  <si>
    <r>
      <rPr>
        <sz val="8"/>
        <color theme="1"/>
        <rFont val="Calibri"/>
      </rPr>
      <t xml:space="preserve">UAI - Reportable Indicator is equal to / is in </t>
    </r>
    <r>
      <rPr>
        <b/>
        <sz val="8"/>
        <color theme="1"/>
        <rFont val="Calibri"/>
      </rPr>
      <t>Y</t>
    </r>
  </si>
  <si>
    <r>
      <rPr>
        <sz val="8"/>
        <color theme="1"/>
        <rFont val="Calibri"/>
      </rPr>
      <t xml:space="preserve">FI - International Indicator is equal to / is in </t>
    </r>
    <r>
      <rPr>
        <b/>
        <sz val="8"/>
        <color theme="1"/>
        <rFont val="Calibri"/>
      </rPr>
      <t>N</t>
    </r>
  </si>
  <si>
    <r>
      <rPr>
        <sz val="8"/>
        <color theme="1"/>
        <rFont val="Calibri"/>
      </rPr>
      <t xml:space="preserve">CI - Sector Code is equal to / is in </t>
    </r>
    <r>
      <rPr>
        <b/>
        <sz val="8"/>
        <color theme="1"/>
        <rFont val="Calibri"/>
      </rPr>
      <t>HE</t>
    </r>
  </si>
  <si>
    <r>
      <rPr>
        <sz val="8"/>
        <color theme="1"/>
        <rFont val="Calibri"/>
      </rPr>
      <t xml:space="preserve">CII - Academic Year [YTD] is equal to </t>
    </r>
    <r>
      <rPr>
        <b/>
        <sz val="8"/>
        <color theme="1"/>
        <rFont val="Calibri"/>
      </rPr>
      <t>2018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2019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2020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2021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2022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2023</t>
    </r>
  </si>
  <si>
    <t>Data as at 20240223</t>
  </si>
  <si>
    <t>Domestic Only</t>
  </si>
  <si>
    <r>
      <rPr>
        <sz val="8"/>
        <color theme="1"/>
        <rFont val="Calibri"/>
      </rPr>
      <t xml:space="preserve">PI - Aborig Torres Status is equal to </t>
    </r>
    <r>
      <rPr>
        <b/>
        <sz val="8"/>
        <color theme="1"/>
        <rFont val="Calibri"/>
      </rPr>
      <t>Aboriginal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Aboriginal and Torres Strait Islander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Torres Strait Islander</t>
    </r>
  </si>
  <si>
    <r>
      <rPr>
        <sz val="8"/>
        <color theme="1"/>
        <rFont val="Calibri"/>
      </rPr>
      <t xml:space="preserve">CII - Academic Year is equal to </t>
    </r>
    <r>
      <rPr>
        <b/>
        <sz val="8"/>
        <color theme="1"/>
        <rFont val="Calibri"/>
      </rPr>
      <t>2018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2019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2020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2021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2022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2023</t>
    </r>
  </si>
  <si>
    <t>PAGI - Academic Age ABS Standard 10 Year Groupings</t>
  </si>
  <si>
    <t>15-24</t>
  </si>
  <si>
    <t>25-34</t>
  </si>
  <si>
    <t>35-44</t>
  </si>
  <si>
    <t>45-54</t>
  </si>
  <si>
    <t>15-19</t>
  </si>
  <si>
    <t>20-24</t>
  </si>
  <si>
    <t>15 to 19 Total</t>
  </si>
  <si>
    <t>Query: https://infovu2.vu.edu.au/analytics/saw.dll?Answers&amp;path=%2Fshared%2FAIR%2FAd-Hocs%2F2024%2F264684%2FHE_GRADE_DIST_ALL_01%202018-2024#resultsTab18e35ca998c</t>
  </si>
  <si>
    <t>Average Grade (out of 5)</t>
  </si>
  <si>
    <t>Mark</t>
  </si>
  <si>
    <t>High Distinction, First Class Honours</t>
  </si>
  <si>
    <t>80-100%</t>
  </si>
  <si>
    <t>Distinction or Second Class Honours Higher</t>
  </si>
  <si>
    <t>70-79%</t>
  </si>
  <si>
    <t>Credit or Second Class Honours Lower</t>
  </si>
  <si>
    <t>60-69%</t>
  </si>
  <si>
    <t>50-59%</t>
  </si>
  <si>
    <t>0-49%</t>
  </si>
  <si>
    <t>Further information</t>
  </si>
  <si>
    <t>https://www.vu.edu.au/current-students/your-course/results-transcripts/what-your-results-mean</t>
  </si>
  <si>
    <t>Note.  A student may change courses during the year and so student counts across the different fields of education will exceed the total distinct student count.</t>
  </si>
  <si>
    <t>Domestic or International</t>
  </si>
  <si>
    <t>Note. Total enrolled domestic students - commencing and continuing.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</si>
</sst>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%"/>
    <numFmt numFmtId="166" formatCode="0;[Red]\-0"/>
    <numFmt numFmtId="167" formatCode="0.0"/>
    <numFmt numFmtId="168" formatCode="dd/mm/yyyy"/>
  </numFmts>
  <fonts count="17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rgb="FF333399"/>
      <name val="Calibri"/>
      <family val="2"/>
    </font>
    <font>
      <b/>
      <sz val="10"/>
      <color theme="3"/>
      <name val="Calibri"/>
      <family val="2"/>
    </font>
    <font>
      <b/>
      <sz val="11"/>
      <color theme="1"/>
      <name val="Calibri"/>
      <family val="2"/>
    </font>
    <font>
      <sz val="8"/>
      <color rgb="FF333399"/>
      <name val="Calibri"/>
    </font>
    <font>
      <sz val="8"/>
      <color theme="1"/>
      <name val="Calibri"/>
    </font>
    <font>
      <b/>
      <sz val="8"/>
      <color theme="1"/>
      <name val="Calibri"/>
    </font>
    <font>
      <sz val="9"/>
      <color theme="1"/>
      <name val="Helvetica"/>
    </font>
    <font>
      <b/>
      <sz val="10"/>
      <color rgb="FF333399"/>
      <name val="Calibri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0F4FA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 style="thin">
        <color rgb="FF979991"/>
      </bottom>
      <diagonal/>
    </border>
    <border>
      <left/>
      <right/>
      <top style="thin">
        <color rgb="FFFFFFFF"/>
      </top>
      <bottom/>
      <diagonal/>
    </border>
    <border>
      <left style="thin">
        <color rgb="FF999999"/>
      </left>
      <right/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 style="thin">
        <color indexed="64"/>
      </bottom>
      <diagonal/>
    </border>
    <border>
      <left style="thin">
        <color rgb="FF999999"/>
      </left>
      <right/>
      <top style="thin">
        <color rgb="FF979991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79991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FFFFFF"/>
      </left>
      <right/>
      <top/>
      <bottom/>
      <diagonal/>
    </border>
    <border>
      <left style="thin">
        <color rgb="FF999999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medium">
        <color rgb="FF979991"/>
      </left>
      <right/>
      <top style="medium">
        <color rgb="FF979991"/>
      </top>
      <bottom style="thin">
        <color rgb="FF979991"/>
      </bottom>
      <diagonal/>
    </border>
    <border>
      <left style="thin">
        <color rgb="FF979991"/>
      </left>
      <right/>
      <top style="medium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medium">
        <color rgb="FF979991"/>
      </top>
      <bottom style="thin">
        <color rgb="FF979991"/>
      </bottom>
      <diagonal/>
    </border>
    <border>
      <left/>
      <right/>
      <top style="medium">
        <color rgb="FF979991"/>
      </top>
      <bottom/>
      <diagonal/>
    </border>
    <border>
      <left style="thin">
        <color rgb="FF979991"/>
      </left>
      <right style="medium">
        <color rgb="FF979991"/>
      </right>
      <top style="medium">
        <color rgb="FF979991"/>
      </top>
      <bottom style="thin">
        <color rgb="FF979991"/>
      </bottom>
      <diagonal/>
    </border>
    <border>
      <left style="medium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medium">
        <color rgb="FF979991"/>
      </right>
      <top style="thin">
        <color rgb="FF979991"/>
      </top>
      <bottom style="thin">
        <color rgb="FF979991"/>
      </bottom>
      <diagonal/>
    </border>
    <border>
      <left style="medium">
        <color rgb="FF979991"/>
      </left>
      <right/>
      <top style="thin">
        <color rgb="FF979991"/>
      </top>
      <bottom style="medium">
        <color rgb="FF979991"/>
      </bottom>
      <diagonal/>
    </border>
    <border>
      <left style="thin">
        <color rgb="FF979991"/>
      </left>
      <right/>
      <top style="thin">
        <color rgb="FF979991"/>
      </top>
      <bottom style="medium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medium">
        <color rgb="FF979991"/>
      </bottom>
      <diagonal/>
    </border>
    <border>
      <left/>
      <right/>
      <top/>
      <bottom style="medium">
        <color rgb="FF979991"/>
      </bottom>
      <diagonal/>
    </border>
    <border>
      <left style="thin">
        <color rgb="FF979991"/>
      </left>
      <right style="medium">
        <color rgb="FF979991"/>
      </right>
      <top style="thin">
        <color rgb="FF979991"/>
      </top>
      <bottom style="medium">
        <color rgb="FF979991"/>
      </bottom>
      <diagonal/>
    </border>
  </borders>
  <cellStyleXfs count="2">
    <xf numFmtId="0" fontId="0" fillId="0" borderId="0"/>
    <xf numFmtId="0" fontId="4" fillId="0" borderId="0"/>
  </cellStyleXfs>
  <cellXfs count="21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165" fontId="2" fillId="2" borderId="2" xfId="0" applyNumberFormat="1" applyFont="1" applyFill="1" applyBorder="1" applyAlignment="1">
      <alignment horizontal="right" vertical="top" wrapText="1"/>
    </xf>
    <xf numFmtId="165" fontId="2" fillId="2" borderId="3" xfId="0" applyNumberFormat="1" applyFont="1" applyFill="1" applyBorder="1" applyAlignment="1">
      <alignment horizontal="right" vertical="top" wrapText="1"/>
    </xf>
    <xf numFmtId="3" fontId="2" fillId="2" borderId="2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4" fillId="0" borderId="0" xfId="1"/>
    <xf numFmtId="0" fontId="4" fillId="0" borderId="0" xfId="1" applyAlignment="1">
      <alignment horizontal="center" vertical="top"/>
    </xf>
    <xf numFmtId="0" fontId="4" fillId="0" borderId="0" xfId="1" applyAlignment="1">
      <alignment horizontal="left" vertical="top"/>
    </xf>
    <xf numFmtId="0" fontId="7" fillId="0" borderId="0" xfId="1" applyFont="1" applyAlignment="1">
      <alignment horizontal="center" vertical="top"/>
    </xf>
    <xf numFmtId="0" fontId="4" fillId="0" borderId="0" xfId="1" applyAlignment="1">
      <alignment horizontal="center" vertical="top" wrapText="1"/>
    </xf>
    <xf numFmtId="0" fontId="4" fillId="2" borderId="1" xfId="1" applyFill="1" applyBorder="1" applyAlignment="1">
      <alignment horizontal="left" vertical="top" wrapText="1"/>
    </xf>
    <xf numFmtId="0" fontId="4" fillId="2" borderId="6" xfId="1" applyFill="1" applyBorder="1" applyAlignment="1">
      <alignment horizontal="left" vertical="top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left" vertical="top" wrapText="1"/>
    </xf>
    <xf numFmtId="0" fontId="6" fillId="3" borderId="2" xfId="1" applyFont="1" applyFill="1" applyBorder="1" applyAlignment="1">
      <alignment horizontal="left" vertical="top" wrapText="1"/>
    </xf>
    <xf numFmtId="0" fontId="6" fillId="2" borderId="2" xfId="1" applyFont="1" applyFill="1" applyBorder="1" applyAlignment="1">
      <alignment horizontal="left" vertical="top" wrapText="1"/>
    </xf>
    <xf numFmtId="0" fontId="4" fillId="2" borderId="2" xfId="1" applyFill="1" applyBorder="1" applyAlignment="1">
      <alignment horizontal="right" vertical="top" wrapText="1"/>
    </xf>
    <xf numFmtId="3" fontId="6" fillId="2" borderId="2" xfId="1" applyNumberFormat="1" applyFont="1" applyFill="1" applyBorder="1" applyAlignment="1">
      <alignment horizontal="right" vertical="top" wrapText="1"/>
    </xf>
    <xf numFmtId="0" fontId="4" fillId="2" borderId="3" xfId="1" applyFill="1" applyBorder="1" applyAlignment="1">
      <alignment horizontal="right" vertical="top" wrapText="1"/>
    </xf>
    <xf numFmtId="3" fontId="6" fillId="2" borderId="3" xfId="1" applyNumberFormat="1" applyFont="1" applyFill="1" applyBorder="1" applyAlignment="1">
      <alignment horizontal="right" vertical="top" wrapText="1"/>
    </xf>
    <xf numFmtId="3" fontId="7" fillId="3" borderId="2" xfId="1" applyNumberFormat="1" applyFont="1" applyFill="1" applyBorder="1" applyAlignment="1">
      <alignment horizontal="right" vertical="top" wrapText="1"/>
    </xf>
    <xf numFmtId="0" fontId="4" fillId="3" borderId="2" xfId="1" applyFill="1" applyBorder="1" applyAlignment="1">
      <alignment horizontal="right" vertical="top" wrapText="1"/>
    </xf>
    <xf numFmtId="3" fontId="7" fillId="3" borderId="3" xfId="1" applyNumberFormat="1" applyFont="1" applyFill="1" applyBorder="1" applyAlignment="1">
      <alignment horizontal="right" vertical="top" wrapText="1"/>
    </xf>
    <xf numFmtId="0" fontId="4" fillId="3" borderId="3" xfId="1" applyFill="1" applyBorder="1" applyAlignment="1">
      <alignment horizontal="right" vertical="top" wrapText="1"/>
    </xf>
    <xf numFmtId="3" fontId="7" fillId="3" borderId="7" xfId="1" applyNumberFormat="1" applyFont="1" applyFill="1" applyBorder="1" applyAlignment="1">
      <alignment horizontal="right" vertical="top" wrapText="1"/>
    </xf>
    <xf numFmtId="0" fontId="5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6" fillId="3" borderId="4" xfId="1" applyFont="1" applyFill="1" applyBorder="1" applyAlignment="1">
      <alignment horizontal="left" wrapText="1"/>
    </xf>
    <xf numFmtId="166" fontId="6" fillId="3" borderId="2" xfId="1" applyNumberFormat="1" applyFont="1" applyFill="1" applyBorder="1" applyAlignment="1">
      <alignment horizontal="right" vertical="top" wrapText="1"/>
    </xf>
    <xf numFmtId="166" fontId="6" fillId="3" borderId="3" xfId="1" applyNumberFormat="1" applyFont="1" applyFill="1" applyBorder="1" applyAlignment="1">
      <alignment horizontal="right" vertical="top" wrapText="1"/>
    </xf>
    <xf numFmtId="0" fontId="4" fillId="0" borderId="0" xfId="1" applyAlignment="1">
      <alignment horizontal="left" vertical="top" wrapText="1"/>
    </xf>
    <xf numFmtId="0" fontId="7" fillId="0" borderId="0" xfId="1" applyFont="1" applyAlignment="1">
      <alignment horizontal="center" vertical="top" wrapText="1"/>
    </xf>
    <xf numFmtId="0" fontId="6" fillId="3" borderId="3" xfId="1" applyFont="1" applyFill="1" applyBorder="1" applyAlignment="1">
      <alignment horizontal="left" vertical="top" wrapText="1"/>
    </xf>
    <xf numFmtId="1" fontId="6" fillId="3" borderId="2" xfId="1" applyNumberFormat="1" applyFont="1" applyFill="1" applyBorder="1" applyAlignment="1">
      <alignment horizontal="right" vertical="top" wrapText="1"/>
    </xf>
    <xf numFmtId="1" fontId="6" fillId="3" borderId="3" xfId="1" applyNumberFormat="1" applyFont="1" applyFill="1" applyBorder="1" applyAlignment="1">
      <alignment horizontal="right" vertical="top" wrapText="1"/>
    </xf>
    <xf numFmtId="165" fontId="6" fillId="2" borderId="2" xfId="1" applyNumberFormat="1" applyFont="1" applyFill="1" applyBorder="1" applyAlignment="1">
      <alignment horizontal="right" vertical="top" wrapText="1"/>
    </xf>
    <xf numFmtId="165" fontId="6" fillId="2" borderId="3" xfId="1" applyNumberFormat="1" applyFont="1" applyFill="1" applyBorder="1" applyAlignment="1">
      <alignment horizontal="right" vertical="top" wrapText="1"/>
    </xf>
    <xf numFmtId="0" fontId="7" fillId="3" borderId="8" xfId="1" applyFont="1" applyFill="1" applyBorder="1" applyAlignment="1">
      <alignment horizontal="left" vertical="top" wrapText="1"/>
    </xf>
    <xf numFmtId="3" fontId="7" fillId="3" borderId="9" xfId="1" applyNumberFormat="1" applyFont="1" applyFill="1" applyBorder="1" applyAlignment="1">
      <alignment horizontal="right" vertical="top" wrapText="1"/>
    </xf>
    <xf numFmtId="165" fontId="7" fillId="3" borderId="9" xfId="1" applyNumberFormat="1" applyFont="1" applyFill="1" applyBorder="1" applyAlignment="1">
      <alignment horizontal="right" vertical="top" wrapText="1"/>
    </xf>
    <xf numFmtId="165" fontId="7" fillId="3" borderId="10" xfId="1" applyNumberFormat="1" applyFont="1" applyFill="1" applyBorder="1" applyAlignment="1">
      <alignment horizontal="right" vertical="top" wrapText="1"/>
    </xf>
    <xf numFmtId="0" fontId="7" fillId="3" borderId="2" xfId="1" applyFont="1" applyFill="1" applyBorder="1" applyAlignment="1">
      <alignment horizontal="left" vertical="top" wrapText="1"/>
    </xf>
    <xf numFmtId="0" fontId="4" fillId="0" borderId="0" xfId="1" applyAlignment="1"/>
    <xf numFmtId="0" fontId="7" fillId="3" borderId="2" xfId="1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left" vertical="top" wrapText="1"/>
    </xf>
    <xf numFmtId="3" fontId="7" fillId="3" borderId="3" xfId="1" applyNumberFormat="1" applyFont="1" applyFill="1" applyBorder="1" applyAlignment="1">
      <alignment vertical="top" wrapText="1"/>
    </xf>
    <xf numFmtId="3" fontId="7" fillId="3" borderId="11" xfId="1" applyNumberFormat="1" applyFont="1" applyFill="1" applyBorder="1" applyAlignment="1">
      <alignment horizontal="right" vertical="top" wrapText="1"/>
    </xf>
    <xf numFmtId="0" fontId="7" fillId="3" borderId="2" xfId="1" applyFont="1" applyFill="1" applyBorder="1" applyAlignment="1">
      <alignment horizontal="left" vertical="top"/>
    </xf>
    <xf numFmtId="0" fontId="9" fillId="0" borderId="0" xfId="1" applyFont="1"/>
    <xf numFmtId="0" fontId="3" fillId="0" borderId="0" xfId="1" applyFont="1" applyAlignment="1">
      <alignment horizontal="center" vertical="top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 vertical="top" wrapText="1"/>
    </xf>
    <xf numFmtId="0" fontId="2" fillId="3" borderId="2" xfId="1" applyFont="1" applyFill="1" applyBorder="1" applyAlignment="1">
      <alignment horizontal="left" vertical="top" wrapText="1"/>
    </xf>
    <xf numFmtId="3" fontId="2" fillId="2" borderId="2" xfId="1" applyNumberFormat="1" applyFont="1" applyFill="1" applyBorder="1" applyAlignment="1">
      <alignment horizontal="right" vertical="top" wrapText="1"/>
    </xf>
    <xf numFmtId="165" fontId="2" fillId="2" borderId="2" xfId="1" applyNumberFormat="1" applyFont="1" applyFill="1" applyBorder="1" applyAlignment="1">
      <alignment horizontal="right" vertical="top" wrapText="1"/>
    </xf>
    <xf numFmtId="167" fontId="2" fillId="2" borderId="3" xfId="1" applyNumberFormat="1" applyFont="1" applyFill="1" applyBorder="1" applyAlignment="1">
      <alignment horizontal="right" vertical="top" wrapText="1"/>
    </xf>
    <xf numFmtId="167" fontId="4" fillId="0" borderId="0" xfId="1" applyNumberFormat="1"/>
    <xf numFmtId="0" fontId="2" fillId="3" borderId="12" xfId="1" applyFont="1" applyFill="1" applyBorder="1" applyAlignment="1">
      <alignment horizontal="left" vertical="top" wrapText="1"/>
    </xf>
    <xf numFmtId="0" fontId="2" fillId="4" borderId="3" xfId="1" applyFont="1" applyFill="1" applyBorder="1" applyAlignment="1">
      <alignment horizontal="left" vertical="top" wrapText="1"/>
    </xf>
    <xf numFmtId="3" fontId="3" fillId="3" borderId="3" xfId="1" applyNumberFormat="1" applyFont="1" applyFill="1" applyBorder="1" applyAlignment="1">
      <alignment horizontal="right" vertical="top" wrapText="1"/>
    </xf>
    <xf numFmtId="3" fontId="3" fillId="3" borderId="2" xfId="1" applyNumberFormat="1" applyFont="1" applyFill="1" applyBorder="1" applyAlignment="1">
      <alignment horizontal="right" vertical="top" wrapText="1"/>
    </xf>
    <xf numFmtId="3" fontId="2" fillId="2" borderId="3" xfId="1" applyNumberFormat="1" applyFont="1" applyFill="1" applyBorder="1" applyAlignment="1">
      <alignment horizontal="right" vertical="top" wrapText="1"/>
    </xf>
    <xf numFmtId="166" fontId="2" fillId="3" borderId="3" xfId="1" applyNumberFormat="1" applyFont="1" applyFill="1" applyBorder="1" applyAlignment="1">
      <alignment horizontal="right" vertical="top" wrapText="1"/>
    </xf>
    <xf numFmtId="166" fontId="2" fillId="3" borderId="2" xfId="1" applyNumberFormat="1" applyFont="1" applyFill="1" applyBorder="1" applyAlignment="1">
      <alignment horizontal="right" vertical="top" wrapText="1"/>
    </xf>
    <xf numFmtId="0" fontId="2" fillId="3" borderId="4" xfId="1" applyFont="1" applyFill="1" applyBorder="1" applyAlignment="1">
      <alignment horizontal="left" wrapText="1"/>
    </xf>
    <xf numFmtId="0" fontId="3" fillId="0" borderId="0" xfId="1" applyFont="1" applyAlignment="1">
      <alignment horizontal="center" vertical="top" wrapText="1"/>
    </xf>
    <xf numFmtId="0" fontId="2" fillId="3" borderId="3" xfId="1" applyFont="1" applyFill="1" applyBorder="1" applyAlignment="1">
      <alignment horizontal="center" vertical="top" wrapText="1"/>
    </xf>
    <xf numFmtId="0" fontId="3" fillId="3" borderId="3" xfId="1" applyFont="1" applyFill="1" applyBorder="1" applyAlignment="1">
      <alignment horizontal="center" vertical="top" wrapText="1"/>
    </xf>
    <xf numFmtId="0" fontId="2" fillId="3" borderId="2" xfId="1" applyFont="1" applyFill="1" applyBorder="1" applyAlignment="1">
      <alignment horizontal="center" vertical="top" wrapText="1"/>
    </xf>
    <xf numFmtId="0" fontId="4" fillId="2" borderId="14" xfId="1" applyFill="1" applyBorder="1" applyAlignment="1">
      <alignment horizontal="left" vertical="top" wrapText="1"/>
    </xf>
    <xf numFmtId="0" fontId="4" fillId="2" borderId="0" xfId="1" applyFill="1" applyAlignment="1">
      <alignment horizontal="left" vertical="top" wrapText="1"/>
    </xf>
    <xf numFmtId="0" fontId="2" fillId="3" borderId="3" xfId="1" applyFont="1" applyFill="1" applyBorder="1" applyAlignment="1">
      <alignment horizontal="left" vertical="top" wrapText="1"/>
    </xf>
    <xf numFmtId="0" fontId="1" fillId="0" borderId="0" xfId="1" applyFont="1" applyAlignment="1">
      <alignment horizontal="left" vertical="top"/>
    </xf>
    <xf numFmtId="0" fontId="10" fillId="0" borderId="0" xfId="0" applyFont="1"/>
    <xf numFmtId="0" fontId="2" fillId="0" borderId="0" xfId="0" applyFont="1" applyAlignment="1">
      <alignment horizontal="left" vertical="top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4" fillId="0" borderId="0" xfId="1" applyBorder="1"/>
    <xf numFmtId="0" fontId="0" fillId="0" borderId="0" xfId="0" applyAlignment="1">
      <alignment horizontal="left" vertical="top" wrapText="1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2" fillId="3" borderId="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168" fontId="12" fillId="3" borderId="2" xfId="0" applyNumberFormat="1" applyFont="1" applyFill="1" applyBorder="1" applyAlignment="1">
      <alignment horizontal="left" vertical="top" wrapText="1"/>
    </xf>
    <xf numFmtId="168" fontId="12" fillId="3" borderId="3" xfId="0" applyNumberFormat="1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3" fontId="12" fillId="2" borderId="2" xfId="0" applyNumberFormat="1" applyFont="1" applyFill="1" applyBorder="1" applyAlignment="1">
      <alignment horizontal="right" vertical="top" wrapText="1"/>
    </xf>
    <xf numFmtId="165" fontId="12" fillId="2" borderId="2" xfId="0" applyNumberFormat="1" applyFont="1" applyFill="1" applyBorder="1" applyAlignment="1">
      <alignment horizontal="right" vertical="top" wrapText="1"/>
    </xf>
    <xf numFmtId="165" fontId="12" fillId="2" borderId="3" xfId="0" applyNumberFormat="1" applyFont="1" applyFill="1" applyBorder="1" applyAlignment="1">
      <alignment horizontal="right" vertical="top" wrapText="1"/>
    </xf>
    <xf numFmtId="3" fontId="12" fillId="2" borderId="2" xfId="0" applyNumberFormat="1" applyFont="1" applyFill="1" applyBorder="1" applyAlignment="1">
      <alignment horizontal="center" vertical="top" wrapText="1"/>
    </xf>
    <xf numFmtId="165" fontId="12" fillId="2" borderId="2" xfId="0" applyNumberFormat="1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vertical="top" wrapText="1"/>
    </xf>
    <xf numFmtId="0" fontId="13" fillId="3" borderId="5" xfId="0" applyFont="1" applyFill="1" applyBorder="1" applyAlignment="1">
      <alignment vertical="top" wrapText="1"/>
    </xf>
    <xf numFmtId="3" fontId="13" fillId="3" borderId="2" xfId="0" applyNumberFormat="1" applyFont="1" applyFill="1" applyBorder="1" applyAlignment="1">
      <alignment horizontal="right" vertical="top" wrapText="1"/>
    </xf>
    <xf numFmtId="165" fontId="13" fillId="3" borderId="2" xfId="0" applyNumberFormat="1" applyFont="1" applyFill="1" applyBorder="1" applyAlignment="1">
      <alignment horizontal="right" vertical="top" wrapText="1"/>
    </xf>
    <xf numFmtId="165" fontId="13" fillId="3" borderId="3" xfId="0" applyNumberFormat="1" applyFont="1" applyFill="1" applyBorder="1" applyAlignment="1">
      <alignment horizontal="right" vertical="top" wrapText="1"/>
    </xf>
    <xf numFmtId="3" fontId="13" fillId="3" borderId="2" xfId="0" applyNumberFormat="1" applyFont="1" applyFill="1" applyBorder="1" applyAlignment="1">
      <alignment horizontal="center" vertical="top" wrapText="1"/>
    </xf>
    <xf numFmtId="165" fontId="13" fillId="3" borderId="2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/>
    </xf>
    <xf numFmtId="0" fontId="0" fillId="0" borderId="0" xfId="0" applyAlignment="1"/>
    <xf numFmtId="3" fontId="12" fillId="3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center" vertical="top" wrapText="1"/>
    </xf>
    <xf numFmtId="3" fontId="12" fillId="2" borderId="3" xfId="0" applyNumberFormat="1" applyFont="1" applyFill="1" applyBorder="1" applyAlignment="1">
      <alignment horizontal="center" vertical="top" wrapText="1"/>
    </xf>
    <xf numFmtId="3" fontId="13" fillId="3" borderId="3" xfId="0" applyNumberFormat="1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12" fillId="3" borderId="2" xfId="0" applyFont="1" applyFill="1" applyBorder="1" applyAlignment="1">
      <alignment vertical="top" wrapText="1"/>
    </xf>
    <xf numFmtId="3" fontId="12" fillId="3" borderId="2" xfId="0" applyNumberFormat="1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5" fontId="3" fillId="3" borderId="7" xfId="0" applyNumberFormat="1" applyFont="1" applyFill="1" applyBorder="1" applyAlignment="1">
      <alignment horizontal="right" vertical="top" wrapText="1"/>
    </xf>
    <xf numFmtId="165" fontId="3" fillId="3" borderId="15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164" fontId="3" fillId="2" borderId="2" xfId="0" applyNumberFormat="1" applyFont="1" applyFill="1" applyBorder="1" applyAlignment="1">
      <alignment horizontal="right" vertical="top" wrapText="1"/>
    </xf>
    <xf numFmtId="165" fontId="3" fillId="2" borderId="2" xfId="0" applyNumberFormat="1" applyFont="1" applyFill="1" applyBorder="1" applyAlignment="1">
      <alignment horizontal="right" vertical="top" wrapText="1"/>
    </xf>
    <xf numFmtId="165" fontId="3" fillId="2" borderId="3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1" applyFont="1" applyFill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2" fillId="3" borderId="2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164" fontId="12" fillId="2" borderId="2" xfId="0" applyNumberFormat="1" applyFont="1" applyFill="1" applyBorder="1" applyAlignment="1">
      <alignment horizontal="right" vertical="top" wrapText="1"/>
    </xf>
    <xf numFmtId="0" fontId="13" fillId="3" borderId="2" xfId="0" applyFont="1" applyFill="1" applyBorder="1" applyAlignment="1">
      <alignment horizontal="left" vertical="top" wrapText="1"/>
    </xf>
    <xf numFmtId="164" fontId="13" fillId="3" borderId="2" xfId="0" applyNumberFormat="1" applyFont="1" applyFill="1" applyBorder="1" applyAlignment="1">
      <alignment horizontal="right" vertical="top" wrapText="1"/>
    </xf>
    <xf numFmtId="0" fontId="15" fillId="0" borderId="0" xfId="0" applyFont="1" applyAlignment="1">
      <alignment horizontal="left" vertical="top"/>
    </xf>
    <xf numFmtId="0" fontId="12" fillId="3" borderId="4" xfId="0" applyFont="1" applyFill="1" applyBorder="1" applyAlignment="1">
      <alignment horizontal="left" wrapText="1"/>
    </xf>
    <xf numFmtId="0" fontId="12" fillId="3" borderId="2" xfId="0" applyFont="1" applyFill="1" applyBorder="1" applyAlignment="1">
      <alignment horizontal="left" vertical="top"/>
    </xf>
    <xf numFmtId="3" fontId="12" fillId="3" borderId="2" xfId="0" applyNumberFormat="1" applyFont="1" applyFill="1" applyBorder="1" applyAlignment="1">
      <alignment horizontal="right" vertical="top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left" vertical="top"/>
    </xf>
    <xf numFmtId="3" fontId="3" fillId="3" borderId="2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166" fontId="12" fillId="3" borderId="2" xfId="0" applyNumberFormat="1" applyFont="1" applyFill="1" applyBorder="1" applyAlignment="1">
      <alignment horizontal="center" vertical="top" wrapText="1"/>
    </xf>
    <xf numFmtId="166" fontId="12" fillId="3" borderId="3" xfId="0" applyNumberFormat="1" applyFont="1" applyFill="1" applyBorder="1" applyAlignment="1">
      <alignment horizontal="center" vertical="top" wrapText="1"/>
    </xf>
    <xf numFmtId="3" fontId="12" fillId="2" borderId="2" xfId="0" applyNumberFormat="1" applyFont="1" applyFill="1" applyBorder="1" applyAlignment="1">
      <alignment horizontal="center" vertical="top"/>
    </xf>
    <xf numFmtId="3" fontId="12" fillId="2" borderId="3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2" fillId="0" borderId="0" xfId="1" applyFont="1"/>
    <xf numFmtId="3" fontId="3" fillId="2" borderId="2" xfId="1" applyNumberFormat="1" applyFont="1" applyFill="1" applyBorder="1" applyAlignment="1">
      <alignment horizontal="right" vertical="top" wrapText="1"/>
    </xf>
    <xf numFmtId="0" fontId="10" fillId="2" borderId="2" xfId="1" applyFont="1" applyFill="1" applyBorder="1" applyAlignment="1">
      <alignment horizontal="right" vertical="top" wrapText="1"/>
    </xf>
    <xf numFmtId="165" fontId="3" fillId="2" borderId="2" xfId="1" applyNumberFormat="1" applyFont="1" applyFill="1" applyBorder="1" applyAlignment="1">
      <alignment horizontal="right" vertical="top" wrapText="1"/>
    </xf>
    <xf numFmtId="0" fontId="10" fillId="2" borderId="3" xfId="1" applyFont="1" applyFill="1" applyBorder="1" applyAlignment="1">
      <alignment horizontal="right" vertical="top" wrapText="1"/>
    </xf>
    <xf numFmtId="0" fontId="10" fillId="0" borderId="0" xfId="1" applyFont="1"/>
    <xf numFmtId="167" fontId="3" fillId="2" borderId="3" xfId="1" applyNumberFormat="1" applyFont="1" applyFill="1" applyBorder="1" applyAlignment="1">
      <alignment horizontal="right" vertical="top" wrapText="1"/>
    </xf>
    <xf numFmtId="0" fontId="2" fillId="4" borderId="3" xfId="1" applyFont="1" applyFill="1" applyBorder="1" applyAlignment="1">
      <alignment horizontal="center" vertical="top" wrapText="1"/>
    </xf>
    <xf numFmtId="0" fontId="3" fillId="0" borderId="0" xfId="1" applyFont="1"/>
    <xf numFmtId="0" fontId="10" fillId="0" borderId="0" xfId="1" applyFont="1" applyBorder="1"/>
    <xf numFmtId="0" fontId="2" fillId="3" borderId="16" xfId="1" applyFont="1" applyFill="1" applyBorder="1" applyAlignment="1">
      <alignment horizontal="left" vertical="top" wrapText="1"/>
    </xf>
    <xf numFmtId="0" fontId="2" fillId="3" borderId="17" xfId="1" applyFont="1" applyFill="1" applyBorder="1" applyAlignment="1">
      <alignment horizontal="left" vertical="top" wrapText="1"/>
    </xf>
    <xf numFmtId="3" fontId="2" fillId="2" borderId="17" xfId="1" applyNumberFormat="1" applyFont="1" applyFill="1" applyBorder="1" applyAlignment="1">
      <alignment horizontal="right" vertical="top" wrapText="1"/>
    </xf>
    <xf numFmtId="0" fontId="4" fillId="2" borderId="17" xfId="1" applyFill="1" applyBorder="1" applyAlignment="1">
      <alignment horizontal="right" vertical="top" wrapText="1"/>
    </xf>
    <xf numFmtId="165" fontId="2" fillId="2" borderId="17" xfId="1" applyNumberFormat="1" applyFont="1" applyFill="1" applyBorder="1" applyAlignment="1">
      <alignment horizontal="right" vertical="top" wrapText="1"/>
    </xf>
    <xf numFmtId="0" fontId="4" fillId="2" borderId="18" xfId="1" applyFill="1" applyBorder="1" applyAlignment="1">
      <alignment horizontal="right" vertical="top" wrapText="1"/>
    </xf>
    <xf numFmtId="0" fontId="4" fillId="0" borderId="19" xfId="1" applyBorder="1"/>
    <xf numFmtId="167" fontId="2" fillId="2" borderId="18" xfId="1" applyNumberFormat="1" applyFont="1" applyFill="1" applyBorder="1" applyAlignment="1">
      <alignment horizontal="right" vertical="top" wrapText="1"/>
    </xf>
    <xf numFmtId="167" fontId="2" fillId="2" borderId="20" xfId="1" applyNumberFormat="1" applyFont="1" applyFill="1" applyBorder="1" applyAlignment="1">
      <alignment horizontal="right" vertical="top" wrapText="1"/>
    </xf>
    <xf numFmtId="0" fontId="2" fillId="3" borderId="21" xfId="1" applyFont="1" applyFill="1" applyBorder="1" applyAlignment="1">
      <alignment horizontal="left" vertical="top" wrapText="1"/>
    </xf>
    <xf numFmtId="167" fontId="2" fillId="2" borderId="22" xfId="1" applyNumberFormat="1" applyFont="1" applyFill="1" applyBorder="1" applyAlignment="1">
      <alignment horizontal="right" vertical="top" wrapText="1"/>
    </xf>
    <xf numFmtId="0" fontId="3" fillId="3" borderId="21" xfId="1" applyFont="1" applyFill="1" applyBorder="1" applyAlignment="1">
      <alignment horizontal="left" vertical="top" wrapText="1"/>
    </xf>
    <xf numFmtId="167" fontId="3" fillId="2" borderId="22" xfId="1" applyNumberFormat="1" applyFont="1" applyFill="1" applyBorder="1" applyAlignment="1">
      <alignment horizontal="right" vertical="top" wrapText="1"/>
    </xf>
    <xf numFmtId="0" fontId="3" fillId="3" borderId="23" xfId="1" applyFont="1" applyFill="1" applyBorder="1" applyAlignment="1">
      <alignment horizontal="left" vertical="top" wrapText="1"/>
    </xf>
    <xf numFmtId="0" fontId="3" fillId="3" borderId="24" xfId="1" applyFont="1" applyFill="1" applyBorder="1" applyAlignment="1">
      <alignment horizontal="left" vertical="top" wrapText="1"/>
    </xf>
    <xf numFmtId="3" fontId="3" fillId="2" borderId="24" xfId="1" applyNumberFormat="1" applyFont="1" applyFill="1" applyBorder="1" applyAlignment="1">
      <alignment horizontal="right" vertical="top" wrapText="1"/>
    </xf>
    <xf numFmtId="0" fontId="10" fillId="2" borderId="24" xfId="1" applyFont="1" applyFill="1" applyBorder="1" applyAlignment="1">
      <alignment horizontal="right" vertical="top" wrapText="1"/>
    </xf>
    <xf numFmtId="165" fontId="3" fillId="2" borderId="24" xfId="1" applyNumberFormat="1" applyFont="1" applyFill="1" applyBorder="1" applyAlignment="1">
      <alignment horizontal="right" vertical="top" wrapText="1"/>
    </xf>
    <xf numFmtId="0" fontId="10" fillId="2" borderId="25" xfId="1" applyFont="1" applyFill="1" applyBorder="1" applyAlignment="1">
      <alignment horizontal="right" vertical="top" wrapText="1"/>
    </xf>
    <xf numFmtId="0" fontId="10" fillId="0" borderId="26" xfId="1" applyFont="1" applyBorder="1"/>
    <xf numFmtId="167" fontId="3" fillId="2" borderId="25" xfId="1" applyNumberFormat="1" applyFont="1" applyFill="1" applyBorder="1" applyAlignment="1">
      <alignment horizontal="right" vertical="top" wrapText="1"/>
    </xf>
    <xf numFmtId="167" fontId="3" fillId="2" borderId="27" xfId="1" applyNumberFormat="1" applyFont="1" applyFill="1" applyBorder="1" applyAlignment="1">
      <alignment horizontal="right" vertical="top" wrapText="1"/>
    </xf>
    <xf numFmtId="3" fontId="3" fillId="2" borderId="2" xfId="0" applyNumberFormat="1" applyFont="1" applyFill="1" applyBorder="1" applyAlignment="1">
      <alignment horizontal="right" vertical="top" wrapText="1"/>
    </xf>
    <xf numFmtId="165" fontId="3" fillId="0" borderId="15" xfId="0" applyNumberFormat="1" applyFont="1" applyFill="1" applyBorder="1" applyAlignment="1">
      <alignment horizontal="right" vertical="top" wrapText="1"/>
    </xf>
    <xf numFmtId="3" fontId="3" fillId="2" borderId="2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165" fontId="3" fillId="2" borderId="3" xfId="1" applyNumberFormat="1" applyFont="1" applyFill="1" applyBorder="1" applyAlignment="1">
      <alignment horizontal="right" vertical="top" wrapText="1"/>
    </xf>
    <xf numFmtId="3" fontId="7" fillId="0" borderId="2" xfId="1" applyNumberFormat="1" applyFont="1" applyFill="1" applyBorder="1" applyAlignment="1">
      <alignment horizontal="right" vertical="top" wrapText="1"/>
    </xf>
    <xf numFmtId="165" fontId="7" fillId="0" borderId="2" xfId="1" applyNumberFormat="1" applyFont="1" applyFill="1" applyBorder="1" applyAlignment="1">
      <alignment horizontal="right" vertical="top" wrapText="1"/>
    </xf>
    <xf numFmtId="165" fontId="7" fillId="0" borderId="3" xfId="1" applyNumberFormat="1" applyFont="1" applyFill="1" applyBorder="1" applyAlignment="1">
      <alignment horizontal="right" vertical="top" wrapText="1"/>
    </xf>
    <xf numFmtId="0" fontId="0" fillId="2" borderId="0" xfId="0" applyFill="1" applyBorder="1" applyAlignment="1">
      <alignment horizontal="left" vertical="top" wrapText="1"/>
    </xf>
    <xf numFmtId="0" fontId="7" fillId="3" borderId="5" xfId="1" applyFont="1" applyFill="1" applyBorder="1" applyAlignment="1">
      <alignment vertical="top" wrapText="1"/>
    </xf>
    <xf numFmtId="0" fontId="2" fillId="3" borderId="2" xfId="1" applyFont="1" applyFill="1" applyBorder="1" applyAlignment="1">
      <alignment horizontal="left" vertical="top" wrapText="1"/>
    </xf>
    <xf numFmtId="165" fontId="3" fillId="3" borderId="2" xfId="1" applyNumberFormat="1" applyFont="1" applyFill="1" applyBorder="1" applyAlignment="1">
      <alignment horizontal="right" vertical="top" wrapText="1"/>
    </xf>
    <xf numFmtId="165" fontId="3" fillId="3" borderId="3" xfId="1" applyNumberFormat="1" applyFont="1" applyFill="1" applyBorder="1" applyAlignment="1">
      <alignment horizontal="right" vertical="top" wrapText="1"/>
    </xf>
    <xf numFmtId="0" fontId="4" fillId="0" borderId="0" xfId="1" applyFont="1"/>
    <xf numFmtId="0" fontId="8" fillId="0" borderId="0" xfId="1" applyFont="1" applyAlignment="1">
      <alignment horizontal="left" vertical="top"/>
    </xf>
    <xf numFmtId="0" fontId="4" fillId="0" borderId="0" xfId="1" applyAlignment="1">
      <alignment horizontal="left" wrapText="1"/>
    </xf>
    <xf numFmtId="0" fontId="3" fillId="3" borderId="2" xfId="1" applyFont="1" applyFill="1" applyBorder="1" applyAlignment="1">
      <alignment horizontal="left" vertical="top" wrapText="1"/>
    </xf>
    <xf numFmtId="0" fontId="3" fillId="3" borderId="5" xfId="1" applyFont="1" applyFill="1" applyBorder="1" applyAlignment="1">
      <alignment horizontal="left" vertical="top" wrapText="1"/>
    </xf>
    <xf numFmtId="166" fontId="2" fillId="3" borderId="2" xfId="1" applyNumberFormat="1" applyFont="1" applyFill="1" applyBorder="1" applyAlignment="1">
      <alignment horizontal="center" vertical="top" wrapText="1"/>
    </xf>
    <xf numFmtId="166" fontId="2" fillId="3" borderId="5" xfId="1" applyNumberFormat="1" applyFont="1" applyFill="1" applyBorder="1" applyAlignment="1">
      <alignment horizontal="center" vertical="top" wrapText="1"/>
    </xf>
    <xf numFmtId="166" fontId="2" fillId="3" borderId="13" xfId="1" applyNumberFormat="1" applyFont="1" applyFill="1" applyBorder="1" applyAlignment="1">
      <alignment horizontal="center" vertical="top" wrapText="1"/>
    </xf>
    <xf numFmtId="0" fontId="7" fillId="3" borderId="2" xfId="1" applyFont="1" applyFill="1" applyBorder="1" applyAlignment="1">
      <alignment horizontal="left" vertical="top" wrapText="1"/>
    </xf>
    <xf numFmtId="0" fontId="7" fillId="3" borderId="5" xfId="1" applyFont="1" applyFill="1" applyBorder="1" applyAlignment="1">
      <alignment horizontal="left" vertical="top" wrapText="1"/>
    </xf>
    <xf numFmtId="0" fontId="2" fillId="3" borderId="2" xfId="1" applyFont="1" applyFill="1" applyBorder="1" applyAlignment="1">
      <alignment horizontal="left" vertical="top" wrapText="1"/>
    </xf>
    <xf numFmtId="0" fontId="2" fillId="3" borderId="5" xfId="1" applyFont="1" applyFill="1" applyBorder="1" applyAlignment="1">
      <alignment horizontal="left" vertical="top" wrapText="1"/>
    </xf>
    <xf numFmtId="0" fontId="2" fillId="3" borderId="13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D0A52EC5-4B95-4119-BF25-D019D162A7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'1a HE'!$M$8:$M$9</c:f>
              <c:strCache>
                <c:ptCount val="2"/>
                <c:pt idx="0">
                  <c:v>2023</c:v>
                </c:pt>
                <c:pt idx="1">
                  <c:v>HE EFTSL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048-46EA-BD3D-9A286B1D265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048-46EA-BD3D-9A286B1D26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'1a HE'!$B$13:$B$14</c:f>
              <c:strCache>
                <c:ptCount val="2"/>
                <c:pt idx="0">
                  <c:v>Aboriginal and Torres Strait Islander Total</c:v>
                </c:pt>
                <c:pt idx="1">
                  <c:v>Others</c:v>
                </c:pt>
              </c:strCache>
            </c:strRef>
          </c:cat>
          <c:val>
            <c:numRef>
              <c:f>('1a HE'!$N$13,'1a HE'!$N$14)</c:f>
              <c:numCache>
                <c:formatCode>0.0%</c:formatCode>
                <c:ptCount val="2"/>
                <c:pt idx="0">
                  <c:v>9.913372376769156E-3</c:v>
                </c:pt>
                <c:pt idx="1">
                  <c:v>0.99008662762323063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D-47C7-965A-6FD58F1B2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1188720</xdr:colOff>
      <xdr:row>17</xdr:row>
      <xdr:rowOff>45720</xdr:rowOff>
    </xdr:from>
    <xdr:to>
      <xdr:col>8</xdr:col>
      <xdr:colOff>556260</xdr:colOff>
      <xdr:row>37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78243C-D276-8C67-E290-7F0885828C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Custom 1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5BC5F2"/>
      </a:accent1>
      <a:accent2>
        <a:srgbClr val="1E1847"/>
      </a:accent2>
      <a:accent3>
        <a:srgbClr val="EC6558"/>
      </a:accent3>
      <a:accent4>
        <a:srgbClr val="FDD782"/>
      </a:accent4>
      <a:accent5>
        <a:srgbClr val="EDEDED"/>
      </a:accent5>
      <a:accent6>
        <a:srgbClr val="000000"/>
      </a:accent6>
      <a:hlink>
        <a:srgbClr val="0070C0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1" id="{E9B862AF-A322-4130-9E6F-D013EA9BC35F}" vid="{555E807B-912E-47BA-8D5E-FBBB96F0E796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F8CAD-DD7D-49E0-A853-764D68C5360E}">
  <dimension ref="A1:N17"/>
  <sheetViews>
    <sheetView showGridLines="0" workbookViewId="0">
      <selection activeCell="P17" sqref="P17"/>
    </sheetView>
  </sheetViews>
  <sheetFormatPr defaultRowHeight="14.5" x14ac:dyDescent="0.35"/>
  <cols>
    <col min="1" max="1" width="19.36328125" customWidth="1"/>
    <col min="2" max="2" width="27.1796875" customWidth="1"/>
    <col min="3" max="13" width="8.1796875" customWidth="1"/>
  </cols>
  <sheetData>
    <row r="1" spans="1:14" x14ac:dyDescent="0.35">
      <c r="A1" s="145" t="s">
        <v>0</v>
      </c>
    </row>
    <row r="2" spans="1:14" x14ac:dyDescent="0.35">
      <c r="A2" s="139" t="s">
        <v>1</v>
      </c>
      <c r="B2" t="s">
        <v>2</v>
      </c>
    </row>
    <row r="3" spans="1:14" s="119" customFormat="1" x14ac:dyDescent="0.35">
      <c r="A3" s="2"/>
      <c r="B3" s="3" t="s">
        <v>293</v>
      </c>
    </row>
    <row r="4" spans="1:14" s="119" customFormat="1" x14ac:dyDescent="0.35">
      <c r="A4" s="96" t="s">
        <v>4</v>
      </c>
      <c r="B4" s="3" t="s">
        <v>294</v>
      </c>
    </row>
    <row r="5" spans="1:14" s="119" customFormat="1" x14ac:dyDescent="0.35">
      <c r="A5" s="96" t="s">
        <v>4</v>
      </c>
      <c r="B5" s="3" t="s">
        <v>295</v>
      </c>
    </row>
    <row r="6" spans="1:14" s="119" customFormat="1" x14ac:dyDescent="0.35">
      <c r="A6" s="96" t="s">
        <v>4</v>
      </c>
      <c r="B6" s="3" t="s">
        <v>296</v>
      </c>
    </row>
    <row r="7" spans="1:14" x14ac:dyDescent="0.35">
      <c r="A7" s="5"/>
    </row>
    <row r="8" spans="1:14" x14ac:dyDescent="0.35">
      <c r="A8" s="6"/>
      <c r="B8" s="199"/>
      <c r="C8" s="140" t="s">
        <v>7</v>
      </c>
      <c r="D8" s="140" t="s">
        <v>7</v>
      </c>
      <c r="E8" s="140" t="s">
        <v>8</v>
      </c>
      <c r="F8" s="140" t="s">
        <v>8</v>
      </c>
      <c r="G8" s="140" t="s">
        <v>9</v>
      </c>
      <c r="H8" s="140" t="s">
        <v>9</v>
      </c>
      <c r="I8" s="140" t="s">
        <v>10</v>
      </c>
      <c r="J8" s="140" t="s">
        <v>10</v>
      </c>
      <c r="K8" s="140" t="s">
        <v>11</v>
      </c>
      <c r="L8" s="140" t="s">
        <v>11</v>
      </c>
      <c r="M8" s="140" t="s">
        <v>12</v>
      </c>
      <c r="N8" s="141" t="s">
        <v>12</v>
      </c>
    </row>
    <row r="9" spans="1:14" x14ac:dyDescent="0.35">
      <c r="A9" s="7" t="s">
        <v>298</v>
      </c>
      <c r="B9" s="105" t="s">
        <v>13</v>
      </c>
      <c r="C9" s="99" t="s">
        <v>14</v>
      </c>
      <c r="D9" s="99" t="s">
        <v>14</v>
      </c>
      <c r="E9" s="99" t="s">
        <v>14</v>
      </c>
      <c r="F9" s="99" t="s">
        <v>14</v>
      </c>
      <c r="G9" s="99" t="s">
        <v>14</v>
      </c>
      <c r="H9" s="99" t="s">
        <v>14</v>
      </c>
      <c r="I9" s="99" t="s">
        <v>14</v>
      </c>
      <c r="J9" s="99" t="s">
        <v>14</v>
      </c>
      <c r="K9" s="99" t="s">
        <v>14</v>
      </c>
      <c r="L9" s="99" t="s">
        <v>14</v>
      </c>
      <c r="M9" s="99" t="s">
        <v>14</v>
      </c>
      <c r="N9" s="100" t="s">
        <v>14</v>
      </c>
    </row>
    <row r="10" spans="1:14" x14ac:dyDescent="0.35">
      <c r="A10" s="99" t="s">
        <v>281</v>
      </c>
      <c r="B10" s="99" t="s">
        <v>15</v>
      </c>
      <c r="C10" s="142">
        <v>79.125</v>
      </c>
      <c r="D10" s="107">
        <v>6.6340552023820701E-3</v>
      </c>
      <c r="E10" s="142">
        <v>80.625</v>
      </c>
      <c r="F10" s="107">
        <v>6.7372549937160702E-3</v>
      </c>
      <c r="G10" s="142">
        <v>104.875</v>
      </c>
      <c r="H10" s="107">
        <v>8.0533691687464E-3</v>
      </c>
      <c r="I10" s="142">
        <v>114.875</v>
      </c>
      <c r="J10" s="107">
        <v>8.7705903685747592E-3</v>
      </c>
      <c r="K10" s="142">
        <v>108</v>
      </c>
      <c r="L10" s="107">
        <v>9.0153192812887292E-3</v>
      </c>
      <c r="M10" s="142">
        <v>107.875</v>
      </c>
      <c r="N10" s="108">
        <v>9.01500564926426E-3</v>
      </c>
    </row>
    <row r="11" spans="1:14" s="88" customFormat="1" x14ac:dyDescent="0.35">
      <c r="A11" s="99" t="s">
        <v>281</v>
      </c>
      <c r="B11" s="99" t="s">
        <v>16</v>
      </c>
      <c r="C11" s="142">
        <v>5.125</v>
      </c>
      <c r="D11" s="107">
        <v>4.2969393885887002E-4</v>
      </c>
      <c r="E11" s="142">
        <v>2</v>
      </c>
      <c r="F11" s="107">
        <v>1.6712570527047601E-4</v>
      </c>
      <c r="G11" s="142">
        <v>1.375</v>
      </c>
      <c r="H11" s="107">
        <v>1.05586484929929E-4</v>
      </c>
      <c r="I11" s="142">
        <v>5.5</v>
      </c>
      <c r="J11" s="107">
        <v>4.1991945181424302E-4</v>
      </c>
      <c r="K11" s="142">
        <v>5.375</v>
      </c>
      <c r="L11" s="107">
        <v>4.4867908460117497E-4</v>
      </c>
      <c r="M11" s="142">
        <v>6.875</v>
      </c>
      <c r="N11" s="108">
        <v>5.7453686061359705E-4</v>
      </c>
    </row>
    <row r="12" spans="1:14" x14ac:dyDescent="0.35">
      <c r="A12" s="99" t="s">
        <v>281</v>
      </c>
      <c r="B12" s="99" t="s">
        <v>17</v>
      </c>
      <c r="C12" s="142">
        <v>4.375</v>
      </c>
      <c r="D12" s="107">
        <v>3.6681189902586502E-4</v>
      </c>
      <c r="E12" s="142">
        <v>3.375</v>
      </c>
      <c r="F12" s="107">
        <v>2.8202462764392899E-4</v>
      </c>
      <c r="G12" s="142">
        <v>5</v>
      </c>
      <c r="H12" s="107">
        <v>3.8395085429065101E-4</v>
      </c>
      <c r="I12" s="142">
        <v>4</v>
      </c>
      <c r="J12" s="107">
        <v>3.0539596495581298E-4</v>
      </c>
      <c r="K12" s="142">
        <v>3.5</v>
      </c>
      <c r="L12" s="107">
        <v>2.9216312485657898E-4</v>
      </c>
      <c r="M12" s="142">
        <v>3.875</v>
      </c>
      <c r="N12" s="108">
        <v>3.2382986689129999E-4</v>
      </c>
    </row>
    <row r="13" spans="1:14" x14ac:dyDescent="0.35">
      <c r="A13" s="99" t="s">
        <v>281</v>
      </c>
      <c r="B13" s="132" t="s">
        <v>132</v>
      </c>
      <c r="C13" s="134">
        <f t="shared" ref="C13:N13" si="0">SUM(C10:C12)</f>
        <v>88.625</v>
      </c>
      <c r="D13" s="135">
        <f t="shared" si="0"/>
        <v>7.4305610402668051E-3</v>
      </c>
      <c r="E13" s="134">
        <f t="shared" si="0"/>
        <v>86</v>
      </c>
      <c r="F13" s="135">
        <f t="shared" si="0"/>
        <v>7.1864053266304751E-3</v>
      </c>
      <c r="G13" s="134">
        <f t="shared" si="0"/>
        <v>111.25</v>
      </c>
      <c r="H13" s="135">
        <f t="shared" si="0"/>
        <v>8.5429065079669804E-3</v>
      </c>
      <c r="I13" s="134">
        <f t="shared" si="0"/>
        <v>124.375</v>
      </c>
      <c r="J13" s="135">
        <f t="shared" si="0"/>
        <v>9.4959057853448159E-3</v>
      </c>
      <c r="K13" s="134">
        <f t="shared" si="0"/>
        <v>116.875</v>
      </c>
      <c r="L13" s="135">
        <f t="shared" si="0"/>
        <v>9.7561614907464844E-3</v>
      </c>
      <c r="M13" s="134">
        <f t="shared" si="0"/>
        <v>118.625</v>
      </c>
      <c r="N13" s="136">
        <f t="shared" si="0"/>
        <v>9.913372376769156E-3</v>
      </c>
    </row>
    <row r="14" spans="1:14" x14ac:dyDescent="0.35">
      <c r="A14" s="137" t="s">
        <v>281</v>
      </c>
      <c r="B14" s="137" t="s">
        <v>216</v>
      </c>
      <c r="C14" s="134">
        <v>11838.468999999999</v>
      </c>
      <c r="D14" s="135">
        <v>0.99256943895973282</v>
      </c>
      <c r="E14" s="134">
        <v>11881.04</v>
      </c>
      <c r="F14" s="135">
        <v>0.99281359467337005</v>
      </c>
      <c r="G14" s="134">
        <v>12911.25</v>
      </c>
      <c r="H14" s="135">
        <v>0.99145709349203281</v>
      </c>
      <c r="I14" s="134">
        <v>12973.375</v>
      </c>
      <c r="J14" s="135">
        <v>0.99050409421465491</v>
      </c>
      <c r="K14" s="134">
        <v>11862.734</v>
      </c>
      <c r="L14" s="135">
        <v>0.99024383850925302</v>
      </c>
      <c r="M14" s="134">
        <v>11847.535</v>
      </c>
      <c r="N14" s="136">
        <v>0.99008662762323063</v>
      </c>
    </row>
    <row r="15" spans="1:14" x14ac:dyDescent="0.35">
      <c r="A15" s="111" t="s">
        <v>282</v>
      </c>
      <c r="B15" s="143"/>
      <c r="C15" s="144">
        <v>11927.093999999999</v>
      </c>
      <c r="D15" s="114">
        <v>1</v>
      </c>
      <c r="E15" s="144">
        <v>11967.04</v>
      </c>
      <c r="F15" s="114">
        <v>1</v>
      </c>
      <c r="G15" s="144">
        <v>13022.5</v>
      </c>
      <c r="H15" s="114">
        <v>1</v>
      </c>
      <c r="I15" s="144">
        <v>13097.75</v>
      </c>
      <c r="J15" s="114">
        <v>1</v>
      </c>
      <c r="K15" s="144">
        <v>11979.609</v>
      </c>
      <c r="L15" s="114">
        <v>1</v>
      </c>
      <c r="M15" s="144">
        <v>11966.16</v>
      </c>
      <c r="N15" s="115">
        <v>1</v>
      </c>
    </row>
    <row r="17" spans="1:1" x14ac:dyDescent="0.35">
      <c r="A17" s="65" t="s">
        <v>297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EDDEF-C567-4D4F-A28A-EBE8FFB1F1A3}">
  <dimension ref="A1:D19"/>
  <sheetViews>
    <sheetView showGridLines="0" workbookViewId="0">
      <selection activeCell="A19" sqref="A19"/>
    </sheetView>
  </sheetViews>
  <sheetFormatPr defaultColWidth="8.90625" defaultRowHeight="14.5" x14ac:dyDescent="0.35"/>
  <cols>
    <col min="1" max="1" width="39.6328125" style="18" customWidth="1"/>
    <col min="2" max="2" width="11.453125" style="18" customWidth="1"/>
    <col min="3" max="3" width="14.90625" style="18" customWidth="1"/>
    <col min="4" max="6" width="0.81640625" style="18" customWidth="1"/>
    <col min="7" max="16384" width="8.90625" style="18"/>
  </cols>
  <sheetData>
    <row r="1" spans="1:4" x14ac:dyDescent="0.35">
      <c r="A1" s="39" t="s">
        <v>195</v>
      </c>
    </row>
    <row r="2" spans="1:4" x14ac:dyDescent="0.35">
      <c r="A2" s="39" t="s">
        <v>1</v>
      </c>
      <c r="B2" s="18" t="s">
        <v>19</v>
      </c>
    </row>
    <row r="3" spans="1:4" s="56" customFormat="1" x14ac:dyDescent="0.35">
      <c r="A3" s="19"/>
      <c r="B3" s="20" t="s">
        <v>196</v>
      </c>
    </row>
    <row r="4" spans="1:4" s="56" customFormat="1" x14ac:dyDescent="0.35">
      <c r="A4" s="21" t="s">
        <v>4</v>
      </c>
      <c r="B4" s="20" t="s">
        <v>164</v>
      </c>
    </row>
    <row r="5" spans="1:4" s="56" customFormat="1" x14ac:dyDescent="0.35">
      <c r="A5" s="21" t="s">
        <v>4</v>
      </c>
      <c r="B5" s="20" t="s">
        <v>165</v>
      </c>
    </row>
    <row r="6" spans="1:4" s="56" customFormat="1" x14ac:dyDescent="0.35">
      <c r="A6" s="21" t="s">
        <v>4</v>
      </c>
      <c r="B6" s="20" t="s">
        <v>166</v>
      </c>
    </row>
    <row r="7" spans="1:4" s="56" customFormat="1" x14ac:dyDescent="0.35">
      <c r="A7" s="21" t="s">
        <v>4</v>
      </c>
      <c r="B7" s="20" t="s">
        <v>167</v>
      </c>
    </row>
    <row r="8" spans="1:4" x14ac:dyDescent="0.35">
      <c r="A8" s="22"/>
    </row>
    <row r="9" spans="1:4" x14ac:dyDescent="0.35">
      <c r="A9" s="27" t="s">
        <v>13</v>
      </c>
      <c r="B9" s="27" t="s">
        <v>197</v>
      </c>
      <c r="C9" s="82" t="s">
        <v>251</v>
      </c>
    </row>
    <row r="10" spans="1:4" x14ac:dyDescent="0.35">
      <c r="A10" s="28" t="s">
        <v>15</v>
      </c>
      <c r="B10" s="28" t="s">
        <v>192</v>
      </c>
      <c r="C10" s="33">
        <v>7</v>
      </c>
    </row>
    <row r="11" spans="1:4" x14ac:dyDescent="0.35">
      <c r="A11" s="58" t="s">
        <v>200</v>
      </c>
      <c r="B11" s="57" t="s">
        <v>192</v>
      </c>
      <c r="C11" s="59">
        <v>7</v>
      </c>
      <c r="D11"/>
    </row>
    <row r="12" spans="1:4" x14ac:dyDescent="0.35">
      <c r="A12" s="28" t="s">
        <v>15</v>
      </c>
      <c r="B12" s="28" t="s">
        <v>194</v>
      </c>
      <c r="C12" s="33">
        <v>465</v>
      </c>
    </row>
    <row r="13" spans="1:4" x14ac:dyDescent="0.35">
      <c r="A13" s="28" t="s">
        <v>16</v>
      </c>
      <c r="B13" s="28" t="s">
        <v>194</v>
      </c>
      <c r="C13" s="33">
        <v>31</v>
      </c>
    </row>
    <row r="14" spans="1:4" x14ac:dyDescent="0.35">
      <c r="A14" s="28" t="s">
        <v>17</v>
      </c>
      <c r="B14" s="28" t="s">
        <v>194</v>
      </c>
      <c r="C14" s="33">
        <v>38</v>
      </c>
    </row>
    <row r="15" spans="1:4" x14ac:dyDescent="0.35">
      <c r="A15" s="58" t="s">
        <v>200</v>
      </c>
      <c r="B15" s="57" t="s">
        <v>198</v>
      </c>
      <c r="C15" s="59">
        <v>534</v>
      </c>
    </row>
    <row r="16" spans="1:4" x14ac:dyDescent="0.35">
      <c r="A16" s="28" t="s">
        <v>15</v>
      </c>
      <c r="B16" s="67" t="s">
        <v>199</v>
      </c>
      <c r="C16" s="33">
        <v>3</v>
      </c>
    </row>
    <row r="17" spans="1:3" x14ac:dyDescent="0.35">
      <c r="A17" s="137" t="s">
        <v>18</v>
      </c>
      <c r="B17" s="57"/>
      <c r="C17" s="59">
        <v>544</v>
      </c>
    </row>
    <row r="19" spans="1:3" x14ac:dyDescent="0.35">
      <c r="A19" s="81" t="s">
        <v>297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0A62-AA23-4544-AD8B-3229D654FACB}">
  <dimension ref="A1:H21"/>
  <sheetViews>
    <sheetView showGridLines="0" workbookViewId="0">
      <selection activeCell="A21" sqref="A21"/>
    </sheetView>
  </sheetViews>
  <sheetFormatPr defaultColWidth="8.90625" defaultRowHeight="14.5" x14ac:dyDescent="0.35"/>
  <cols>
    <col min="1" max="1" width="22.81640625" style="18" customWidth="1"/>
    <col min="2" max="2" width="10.453125" style="18" customWidth="1"/>
    <col min="3" max="7" width="10.1796875" style="18" customWidth="1"/>
    <col min="8" max="8" width="10.36328125" style="18" customWidth="1"/>
    <col min="9" max="9" width="0.81640625" style="18" customWidth="1"/>
    <col min="10" max="16384" width="8.90625" style="18"/>
  </cols>
  <sheetData>
    <row r="1" spans="1:8" s="56" customFormat="1" x14ac:dyDescent="0.35">
      <c r="A1" s="87" t="s">
        <v>252</v>
      </c>
    </row>
    <row r="2" spans="1:8" x14ac:dyDescent="0.35">
      <c r="A2" s="39" t="s">
        <v>1</v>
      </c>
      <c r="B2" s="18" t="s">
        <v>19</v>
      </c>
    </row>
    <row r="3" spans="1:8" x14ac:dyDescent="0.35">
      <c r="A3" s="19"/>
      <c r="B3" s="20" t="s">
        <v>253</v>
      </c>
    </row>
    <row r="4" spans="1:8" x14ac:dyDescent="0.35">
      <c r="A4" s="63" t="s">
        <v>4</v>
      </c>
      <c r="B4" s="20" t="s">
        <v>20</v>
      </c>
    </row>
    <row r="5" spans="1:8" x14ac:dyDescent="0.35">
      <c r="A5" s="63" t="s">
        <v>4</v>
      </c>
      <c r="B5" s="20" t="s">
        <v>254</v>
      </c>
    </row>
    <row r="6" spans="1:8" x14ac:dyDescent="0.35">
      <c r="A6" s="63" t="s">
        <v>4</v>
      </c>
      <c r="B6" s="20" t="s">
        <v>21</v>
      </c>
    </row>
    <row r="7" spans="1:8" x14ac:dyDescent="0.35">
      <c r="A7" s="63" t="s">
        <v>4</v>
      </c>
      <c r="B7" s="20" t="s">
        <v>22</v>
      </c>
    </row>
    <row r="8" spans="1:8" x14ac:dyDescent="0.35">
      <c r="A8" s="63" t="s">
        <v>4</v>
      </c>
      <c r="B8" s="20" t="s">
        <v>255</v>
      </c>
    </row>
    <row r="9" spans="1:8" x14ac:dyDescent="0.35">
      <c r="A9" s="63" t="s">
        <v>4</v>
      </c>
      <c r="B9" s="20" t="s">
        <v>27</v>
      </c>
    </row>
    <row r="10" spans="1:8" x14ac:dyDescent="0.35">
      <c r="A10" s="22"/>
    </row>
    <row r="11" spans="1:8" ht="21" x14ac:dyDescent="0.35">
      <c r="A11" s="23"/>
      <c r="B11" s="24"/>
      <c r="C11" s="83" t="s">
        <v>28</v>
      </c>
      <c r="D11" s="83" t="s">
        <v>28</v>
      </c>
      <c r="E11" s="83" t="s">
        <v>28</v>
      </c>
      <c r="F11" s="83" t="s">
        <v>28</v>
      </c>
      <c r="G11" s="83" t="s">
        <v>28</v>
      </c>
      <c r="H11" s="81" t="s">
        <v>28</v>
      </c>
    </row>
    <row r="12" spans="1:8" x14ac:dyDescent="0.35">
      <c r="A12" s="84"/>
      <c r="B12" s="85"/>
      <c r="C12" s="67" t="s">
        <v>248</v>
      </c>
      <c r="D12" s="67" t="s">
        <v>248</v>
      </c>
      <c r="E12" s="67" t="s">
        <v>248</v>
      </c>
      <c r="F12" s="67" t="s">
        <v>248</v>
      </c>
      <c r="G12" s="67" t="s">
        <v>248</v>
      </c>
      <c r="H12" s="86" t="s">
        <v>248</v>
      </c>
    </row>
    <row r="13" spans="1:8" x14ac:dyDescent="0.35">
      <c r="A13" s="66" t="s">
        <v>13</v>
      </c>
      <c r="B13" s="66" t="s">
        <v>256</v>
      </c>
      <c r="C13" s="83" t="s">
        <v>7</v>
      </c>
      <c r="D13" s="83" t="s">
        <v>8</v>
      </c>
      <c r="E13" s="83" t="s">
        <v>9</v>
      </c>
      <c r="F13" s="83" t="s">
        <v>10</v>
      </c>
      <c r="G13" s="83" t="s">
        <v>11</v>
      </c>
      <c r="H13" s="81" t="s">
        <v>12</v>
      </c>
    </row>
    <row r="14" spans="1:8" x14ac:dyDescent="0.35">
      <c r="A14" s="67" t="s">
        <v>15</v>
      </c>
      <c r="B14" s="67" t="s">
        <v>192</v>
      </c>
      <c r="C14" s="68">
        <v>1</v>
      </c>
      <c r="D14" s="68">
        <v>4</v>
      </c>
      <c r="E14" s="30"/>
      <c r="F14" s="30"/>
      <c r="G14" s="68">
        <v>1</v>
      </c>
      <c r="H14" s="32"/>
    </row>
    <row r="15" spans="1:8" x14ac:dyDescent="0.35">
      <c r="A15" s="67" t="s">
        <v>15</v>
      </c>
      <c r="B15" s="67" t="s">
        <v>194</v>
      </c>
      <c r="C15" s="68">
        <v>75</v>
      </c>
      <c r="D15" s="68">
        <v>114</v>
      </c>
      <c r="E15" s="68">
        <v>80</v>
      </c>
      <c r="F15" s="68">
        <v>65</v>
      </c>
      <c r="G15" s="68">
        <v>76</v>
      </c>
      <c r="H15" s="76">
        <v>90</v>
      </c>
    </row>
    <row r="16" spans="1:8" x14ac:dyDescent="0.35">
      <c r="A16" s="67" t="s">
        <v>16</v>
      </c>
      <c r="B16" s="67" t="s">
        <v>194</v>
      </c>
      <c r="C16" s="68">
        <v>5</v>
      </c>
      <c r="D16" s="68">
        <v>8</v>
      </c>
      <c r="E16" s="68">
        <v>4</v>
      </c>
      <c r="F16" s="68">
        <v>4</v>
      </c>
      <c r="G16" s="68">
        <v>10</v>
      </c>
      <c r="H16" s="76">
        <v>6</v>
      </c>
    </row>
    <row r="17" spans="1:8" x14ac:dyDescent="0.35">
      <c r="A17" s="67" t="s">
        <v>17</v>
      </c>
      <c r="B17" s="67" t="s">
        <v>192</v>
      </c>
      <c r="C17" s="30"/>
      <c r="D17" s="68">
        <v>1</v>
      </c>
      <c r="E17" s="30"/>
      <c r="F17" s="30"/>
      <c r="G17" s="30"/>
      <c r="H17" s="32"/>
    </row>
    <row r="18" spans="1:8" x14ac:dyDescent="0.35">
      <c r="A18" s="67" t="s">
        <v>17</v>
      </c>
      <c r="B18" s="67" t="s">
        <v>194</v>
      </c>
      <c r="C18" s="68">
        <v>9</v>
      </c>
      <c r="D18" s="68">
        <v>7</v>
      </c>
      <c r="E18" s="68">
        <v>3</v>
      </c>
      <c r="F18" s="68">
        <v>5</v>
      </c>
      <c r="G18" s="68">
        <v>6</v>
      </c>
      <c r="H18" s="76">
        <v>7</v>
      </c>
    </row>
    <row r="19" spans="1:8" x14ac:dyDescent="0.35">
      <c r="A19" s="207" t="s">
        <v>18</v>
      </c>
      <c r="B19" s="208"/>
      <c r="C19" s="75">
        <v>90</v>
      </c>
      <c r="D19" s="75">
        <v>134</v>
      </c>
      <c r="E19" s="75">
        <v>87</v>
      </c>
      <c r="F19" s="75">
        <v>74</v>
      </c>
      <c r="G19" s="75">
        <v>93</v>
      </c>
      <c r="H19" s="74">
        <v>103</v>
      </c>
    </row>
    <row r="21" spans="1:8" x14ac:dyDescent="0.35">
      <c r="A21" s="81" t="s">
        <v>257</v>
      </c>
    </row>
  </sheetData>
  <mergeCells count="1">
    <mergeCell ref="A19:B1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45491-4FB1-4068-9201-843FF9D414BF}">
  <dimension ref="A1:L45"/>
  <sheetViews>
    <sheetView showGridLines="0" tabSelected="1" topLeftCell="A4" workbookViewId="0">
      <selection activeCell="H24" sqref="H24"/>
    </sheetView>
  </sheetViews>
  <sheetFormatPr defaultColWidth="8.90625" defaultRowHeight="14.5" x14ac:dyDescent="0.35"/>
  <cols>
    <col min="1" max="1" width="24" style="18" customWidth="1"/>
    <col min="2" max="2" width="16.6328125" style="18" customWidth="1"/>
    <col min="3" max="3" width="24.08984375" style="18" customWidth="1"/>
    <col min="4" max="8" width="4.54296875" style="18" customWidth="1"/>
    <col min="9" max="9" width="4.6328125" style="18" customWidth="1"/>
    <col min="10" max="11" width="0.6328125" style="18" customWidth="1"/>
    <col min="12" max="16384" width="8.90625" style="18"/>
  </cols>
  <sheetData>
    <row r="1" spans="1:9" x14ac:dyDescent="0.35">
      <c r="A1" s="39" t="s">
        <v>134</v>
      </c>
    </row>
    <row r="2" spans="1:9" x14ac:dyDescent="0.35">
      <c r="A2" s="40" t="s">
        <v>135</v>
      </c>
    </row>
    <row r="3" spans="1:9" x14ac:dyDescent="0.35">
      <c r="A3" s="40" t="s">
        <v>136</v>
      </c>
    </row>
    <row r="4" spans="1:9" x14ac:dyDescent="0.35">
      <c r="A4" s="19"/>
      <c r="B4" s="20" t="s">
        <v>34</v>
      </c>
    </row>
    <row r="5" spans="1:9" x14ac:dyDescent="0.35">
      <c r="A5" s="21" t="s">
        <v>4</v>
      </c>
      <c r="B5" s="20" t="s">
        <v>137</v>
      </c>
    </row>
    <row r="6" spans="1:9" x14ac:dyDescent="0.35">
      <c r="A6" s="21" t="s">
        <v>4</v>
      </c>
      <c r="B6" s="20" t="s">
        <v>35</v>
      </c>
    </row>
    <row r="7" spans="1:9" x14ac:dyDescent="0.35">
      <c r="A7" s="21" t="s">
        <v>4</v>
      </c>
      <c r="B7" s="20" t="s">
        <v>138</v>
      </c>
    </row>
    <row r="8" spans="1:9" ht="13.75" customHeight="1" x14ac:dyDescent="0.35">
      <c r="A8" s="21" t="s">
        <v>4</v>
      </c>
      <c r="B8" s="20" t="s">
        <v>37</v>
      </c>
    </row>
    <row r="9" spans="1:9" x14ac:dyDescent="0.35">
      <c r="A9" s="22"/>
    </row>
    <row r="10" spans="1:9" ht="21" x14ac:dyDescent="0.35">
      <c r="A10" s="41" t="s">
        <v>13</v>
      </c>
      <c r="B10" s="27" t="s">
        <v>139</v>
      </c>
      <c r="C10" s="27" t="s">
        <v>140</v>
      </c>
      <c r="D10" s="42">
        <v>2018</v>
      </c>
      <c r="E10" s="42">
        <v>2019</v>
      </c>
      <c r="F10" s="42">
        <v>2020</v>
      </c>
      <c r="G10" s="42">
        <v>2021</v>
      </c>
      <c r="H10" s="42">
        <v>2022</v>
      </c>
      <c r="I10" s="43">
        <v>2023</v>
      </c>
    </row>
    <row r="11" spans="1:9" x14ac:dyDescent="0.35">
      <c r="A11" s="28" t="s">
        <v>15</v>
      </c>
      <c r="B11" s="28" t="s">
        <v>141</v>
      </c>
      <c r="C11" s="28" t="s">
        <v>142</v>
      </c>
      <c r="D11" s="31">
        <v>1</v>
      </c>
      <c r="E11" s="30"/>
      <c r="F11" s="30"/>
      <c r="G11" s="31">
        <v>2</v>
      </c>
      <c r="H11" s="31">
        <v>3</v>
      </c>
      <c r="I11" s="32"/>
    </row>
    <row r="12" spans="1:9" x14ac:dyDescent="0.35">
      <c r="A12" s="28" t="s">
        <v>15</v>
      </c>
      <c r="B12" s="28" t="s">
        <v>143</v>
      </c>
      <c r="C12" s="28" t="s">
        <v>144</v>
      </c>
      <c r="D12" s="31">
        <v>6</v>
      </c>
      <c r="E12" s="31">
        <v>5</v>
      </c>
      <c r="F12" s="31">
        <v>7</v>
      </c>
      <c r="G12" s="31">
        <v>6</v>
      </c>
      <c r="H12" s="31">
        <v>6</v>
      </c>
      <c r="I12" s="33">
        <v>5</v>
      </c>
    </row>
    <row r="13" spans="1:9" x14ac:dyDescent="0.35">
      <c r="A13" s="28" t="s">
        <v>15</v>
      </c>
      <c r="B13" s="28" t="s">
        <v>143</v>
      </c>
      <c r="C13" s="28" t="s">
        <v>145</v>
      </c>
      <c r="D13" s="30"/>
      <c r="E13" s="30"/>
      <c r="F13" s="31">
        <v>1</v>
      </c>
      <c r="G13" s="31">
        <v>1</v>
      </c>
      <c r="H13" s="30"/>
      <c r="I13" s="32"/>
    </row>
    <row r="14" spans="1:9" x14ac:dyDescent="0.35">
      <c r="A14" s="28" t="s">
        <v>15</v>
      </c>
      <c r="B14" s="28" t="s">
        <v>143</v>
      </c>
      <c r="C14" s="28" t="s">
        <v>146</v>
      </c>
      <c r="D14" s="31">
        <v>2</v>
      </c>
      <c r="E14" s="31">
        <v>1</v>
      </c>
      <c r="F14" s="31">
        <v>1</v>
      </c>
      <c r="G14" s="31">
        <v>2</v>
      </c>
      <c r="H14" s="31">
        <v>1</v>
      </c>
      <c r="I14" s="32"/>
    </row>
    <row r="15" spans="1:9" x14ac:dyDescent="0.35">
      <c r="A15" s="28" t="s">
        <v>15</v>
      </c>
      <c r="B15" s="28" t="s">
        <v>143</v>
      </c>
      <c r="C15" s="28" t="s">
        <v>147</v>
      </c>
      <c r="D15" s="30"/>
      <c r="E15" s="31">
        <v>4</v>
      </c>
      <c r="F15" s="31">
        <v>7</v>
      </c>
      <c r="G15" s="31">
        <v>9</v>
      </c>
      <c r="H15" s="31">
        <v>19</v>
      </c>
      <c r="I15" s="33">
        <v>20</v>
      </c>
    </row>
    <row r="16" spans="1:9" x14ac:dyDescent="0.35">
      <c r="A16" s="28" t="s">
        <v>15</v>
      </c>
      <c r="B16" s="28" t="s">
        <v>143</v>
      </c>
      <c r="C16" s="28" t="s">
        <v>148</v>
      </c>
      <c r="D16" s="31">
        <v>4</v>
      </c>
      <c r="E16" s="31">
        <v>8</v>
      </c>
      <c r="F16" s="31">
        <v>15</v>
      </c>
      <c r="G16" s="31">
        <v>17</v>
      </c>
      <c r="H16" s="31">
        <v>21</v>
      </c>
      <c r="I16" s="33">
        <v>19</v>
      </c>
    </row>
    <row r="17" spans="1:12" x14ac:dyDescent="0.35">
      <c r="A17" s="28" t="s">
        <v>15</v>
      </c>
      <c r="B17" s="28" t="s">
        <v>143</v>
      </c>
      <c r="C17" s="28" t="s">
        <v>149</v>
      </c>
      <c r="D17" s="30"/>
      <c r="E17" s="30"/>
      <c r="F17" s="30"/>
      <c r="G17" s="31">
        <v>2</v>
      </c>
      <c r="H17" s="31">
        <v>1</v>
      </c>
      <c r="I17" s="32"/>
    </row>
    <row r="18" spans="1:12" x14ac:dyDescent="0.35">
      <c r="A18" s="28" t="s">
        <v>15</v>
      </c>
      <c r="B18" s="28" t="s">
        <v>150</v>
      </c>
      <c r="C18" s="28" t="s">
        <v>151</v>
      </c>
      <c r="D18" s="31">
        <v>1</v>
      </c>
      <c r="E18" s="31">
        <v>1</v>
      </c>
      <c r="F18" s="30"/>
      <c r="G18" s="31">
        <v>1</v>
      </c>
      <c r="H18" s="31">
        <v>1</v>
      </c>
      <c r="I18" s="32"/>
    </row>
    <row r="19" spans="1:12" x14ac:dyDescent="0.35">
      <c r="A19" s="28" t="s">
        <v>15</v>
      </c>
      <c r="B19" s="28" t="s">
        <v>150</v>
      </c>
      <c r="C19" s="28" t="s">
        <v>152</v>
      </c>
      <c r="D19" s="30"/>
      <c r="E19" s="30"/>
      <c r="F19" s="30"/>
      <c r="G19" s="30"/>
      <c r="H19" s="30"/>
      <c r="I19" s="33">
        <v>1</v>
      </c>
    </row>
    <row r="20" spans="1:12" x14ac:dyDescent="0.35">
      <c r="A20" s="28" t="s">
        <v>15</v>
      </c>
      <c r="B20" s="28" t="s">
        <v>150</v>
      </c>
      <c r="C20" s="28" t="s">
        <v>153</v>
      </c>
      <c r="D20" s="31">
        <v>3</v>
      </c>
      <c r="E20" s="31">
        <v>2</v>
      </c>
      <c r="F20" s="31">
        <v>3</v>
      </c>
      <c r="G20" s="31">
        <v>4</v>
      </c>
      <c r="H20" s="31">
        <v>3</v>
      </c>
      <c r="I20" s="33">
        <v>3</v>
      </c>
    </row>
    <row r="21" spans="1:12" x14ac:dyDescent="0.35">
      <c r="A21" s="28" t="s">
        <v>15</v>
      </c>
      <c r="B21" s="28" t="s">
        <v>150</v>
      </c>
      <c r="C21" s="28" t="s">
        <v>154</v>
      </c>
      <c r="D21" s="31">
        <v>89</v>
      </c>
      <c r="E21" s="31">
        <v>88</v>
      </c>
      <c r="F21" s="31">
        <v>102</v>
      </c>
      <c r="G21" s="31">
        <v>125</v>
      </c>
      <c r="H21" s="31">
        <v>113</v>
      </c>
      <c r="I21" s="33">
        <v>115</v>
      </c>
    </row>
    <row r="22" spans="1:12" ht="21" x14ac:dyDescent="0.35">
      <c r="A22" s="28" t="s">
        <v>15</v>
      </c>
      <c r="B22" s="28" t="s">
        <v>155</v>
      </c>
      <c r="C22" s="28" t="s">
        <v>156</v>
      </c>
      <c r="D22" s="31">
        <v>4</v>
      </c>
      <c r="E22" s="31">
        <v>2</v>
      </c>
      <c r="F22" s="30"/>
      <c r="G22" s="31">
        <v>11</v>
      </c>
      <c r="H22" s="31">
        <v>5</v>
      </c>
      <c r="I22" s="33">
        <v>4</v>
      </c>
    </row>
    <row r="23" spans="1:12" x14ac:dyDescent="0.35">
      <c r="A23" s="28" t="s">
        <v>15</v>
      </c>
      <c r="B23" s="28" t="s">
        <v>150</v>
      </c>
      <c r="C23" s="28" t="s">
        <v>157</v>
      </c>
      <c r="D23" s="31">
        <v>5</v>
      </c>
      <c r="E23" s="31">
        <v>6</v>
      </c>
      <c r="F23" s="31">
        <v>6</v>
      </c>
      <c r="G23" s="31">
        <v>9</v>
      </c>
      <c r="H23" s="31">
        <v>9</v>
      </c>
      <c r="I23" s="33">
        <v>7</v>
      </c>
    </row>
    <row r="24" spans="1:12" x14ac:dyDescent="0.35">
      <c r="A24" s="28" t="s">
        <v>15</v>
      </c>
      <c r="B24" s="28" t="s">
        <v>155</v>
      </c>
      <c r="C24" s="28" t="s">
        <v>158</v>
      </c>
      <c r="D24" s="30"/>
      <c r="E24" s="30"/>
      <c r="F24" s="31">
        <v>2</v>
      </c>
      <c r="G24" s="30"/>
      <c r="H24" s="31">
        <v>1</v>
      </c>
      <c r="I24" s="33">
        <v>1</v>
      </c>
      <c r="L24" s="18" t="s">
        <v>264</v>
      </c>
    </row>
    <row r="25" spans="1:12" x14ac:dyDescent="0.35">
      <c r="A25" s="28" t="s">
        <v>15</v>
      </c>
      <c r="B25" s="28" t="s">
        <v>155</v>
      </c>
      <c r="C25" s="28" t="s">
        <v>159</v>
      </c>
      <c r="D25" s="30"/>
      <c r="E25" s="30"/>
      <c r="F25" s="30"/>
      <c r="G25" s="31">
        <v>2</v>
      </c>
      <c r="H25" s="31">
        <v>3</v>
      </c>
      <c r="I25" s="32"/>
    </row>
    <row r="26" spans="1:12" x14ac:dyDescent="0.35">
      <c r="A26" s="212" t="s">
        <v>131</v>
      </c>
      <c r="B26" s="213"/>
      <c r="C26" s="213"/>
      <c r="D26" s="34">
        <v>114</v>
      </c>
      <c r="E26" s="34">
        <v>115</v>
      </c>
      <c r="F26" s="34">
        <v>141</v>
      </c>
      <c r="G26" s="34">
        <v>185</v>
      </c>
      <c r="H26" s="34">
        <v>183</v>
      </c>
      <c r="I26" s="36">
        <v>173</v>
      </c>
    </row>
    <row r="27" spans="1:12" x14ac:dyDescent="0.35">
      <c r="A27" s="28" t="s">
        <v>16</v>
      </c>
      <c r="B27" s="28" t="s">
        <v>141</v>
      </c>
      <c r="C27" s="28" t="s">
        <v>142</v>
      </c>
      <c r="D27" s="31">
        <v>1</v>
      </c>
      <c r="E27" s="30"/>
      <c r="F27" s="30"/>
      <c r="G27" s="30"/>
      <c r="H27" s="30"/>
      <c r="I27" s="32"/>
    </row>
    <row r="28" spans="1:12" x14ac:dyDescent="0.35">
      <c r="A28" s="28" t="s">
        <v>16</v>
      </c>
      <c r="B28" s="28" t="s">
        <v>143</v>
      </c>
      <c r="C28" s="28" t="s">
        <v>144</v>
      </c>
      <c r="D28" s="30"/>
      <c r="E28" s="31">
        <v>1</v>
      </c>
      <c r="F28" s="30"/>
      <c r="G28" s="30"/>
      <c r="H28" s="30"/>
      <c r="I28" s="32"/>
    </row>
    <row r="29" spans="1:12" x14ac:dyDescent="0.35">
      <c r="A29" s="28" t="s">
        <v>16</v>
      </c>
      <c r="B29" s="28" t="s">
        <v>143</v>
      </c>
      <c r="C29" s="28" t="s">
        <v>148</v>
      </c>
      <c r="D29" s="30"/>
      <c r="E29" s="30"/>
      <c r="F29" s="30"/>
      <c r="G29" s="30"/>
      <c r="H29" s="31">
        <v>1</v>
      </c>
      <c r="I29" s="33">
        <v>1</v>
      </c>
    </row>
    <row r="30" spans="1:12" x14ac:dyDescent="0.35">
      <c r="A30" s="28" t="s">
        <v>16</v>
      </c>
      <c r="B30" s="28" t="s">
        <v>150</v>
      </c>
      <c r="C30" s="28" t="s">
        <v>152</v>
      </c>
      <c r="D30" s="30"/>
      <c r="E30" s="30"/>
      <c r="F30" s="30"/>
      <c r="G30" s="30"/>
      <c r="H30" s="30"/>
      <c r="I30" s="33">
        <v>1</v>
      </c>
    </row>
    <row r="31" spans="1:12" x14ac:dyDescent="0.35">
      <c r="A31" s="28" t="s">
        <v>16</v>
      </c>
      <c r="B31" s="28" t="s">
        <v>150</v>
      </c>
      <c r="C31" s="28" t="s">
        <v>153</v>
      </c>
      <c r="D31" s="31">
        <v>1</v>
      </c>
      <c r="E31" s="30"/>
      <c r="F31" s="30"/>
      <c r="G31" s="30"/>
      <c r="H31" s="30"/>
      <c r="I31" s="32"/>
    </row>
    <row r="32" spans="1:12" x14ac:dyDescent="0.35">
      <c r="A32" s="28" t="s">
        <v>16</v>
      </c>
      <c r="B32" s="28" t="s">
        <v>150</v>
      </c>
      <c r="C32" s="28" t="s">
        <v>154</v>
      </c>
      <c r="D32" s="31">
        <v>5</v>
      </c>
      <c r="E32" s="31">
        <v>2</v>
      </c>
      <c r="F32" s="31">
        <v>2</v>
      </c>
      <c r="G32" s="31">
        <v>7</v>
      </c>
      <c r="H32" s="31">
        <v>6</v>
      </c>
      <c r="I32" s="33">
        <v>6</v>
      </c>
    </row>
    <row r="33" spans="1:9" ht="21" x14ac:dyDescent="0.35">
      <c r="A33" s="28" t="s">
        <v>16</v>
      </c>
      <c r="B33" s="28" t="s">
        <v>155</v>
      </c>
      <c r="C33" s="28" t="s">
        <v>156</v>
      </c>
      <c r="D33" s="30"/>
      <c r="E33" s="30"/>
      <c r="F33" s="30"/>
      <c r="G33" s="30"/>
      <c r="H33" s="30"/>
      <c r="I33" s="33">
        <v>1</v>
      </c>
    </row>
    <row r="34" spans="1:9" x14ac:dyDescent="0.35">
      <c r="A34" s="28" t="s">
        <v>16</v>
      </c>
      <c r="B34" s="28" t="s">
        <v>150</v>
      </c>
      <c r="C34" s="28" t="s">
        <v>157</v>
      </c>
      <c r="D34" s="30"/>
      <c r="E34" s="30"/>
      <c r="F34" s="30"/>
      <c r="G34" s="31">
        <v>1</v>
      </c>
      <c r="H34" s="31">
        <v>1</v>
      </c>
      <c r="I34" s="33">
        <v>1</v>
      </c>
    </row>
    <row r="35" spans="1:9" x14ac:dyDescent="0.35">
      <c r="A35" s="212" t="s">
        <v>132</v>
      </c>
      <c r="B35" s="213"/>
      <c r="C35" s="213"/>
      <c r="D35" s="34">
        <v>7</v>
      </c>
      <c r="E35" s="34">
        <v>3</v>
      </c>
      <c r="F35" s="34">
        <v>2</v>
      </c>
      <c r="G35" s="34">
        <v>8</v>
      </c>
      <c r="H35" s="34">
        <v>8</v>
      </c>
      <c r="I35" s="36">
        <v>10</v>
      </c>
    </row>
    <row r="36" spans="1:9" x14ac:dyDescent="0.35">
      <c r="A36" s="28" t="s">
        <v>17</v>
      </c>
      <c r="B36" s="28" t="s">
        <v>143</v>
      </c>
      <c r="C36" s="28" t="s">
        <v>144</v>
      </c>
      <c r="D36" s="31">
        <v>1</v>
      </c>
      <c r="E36" s="30"/>
      <c r="F36" s="30"/>
      <c r="G36" s="30"/>
      <c r="H36" s="30"/>
      <c r="I36" s="32"/>
    </row>
    <row r="37" spans="1:9" x14ac:dyDescent="0.35">
      <c r="A37" s="28" t="s">
        <v>17</v>
      </c>
      <c r="B37" s="28" t="s">
        <v>143</v>
      </c>
      <c r="C37" s="28" t="s">
        <v>146</v>
      </c>
      <c r="D37" s="30"/>
      <c r="E37" s="30"/>
      <c r="F37" s="30"/>
      <c r="G37" s="30"/>
      <c r="H37" s="31">
        <v>1</v>
      </c>
      <c r="I37" s="32"/>
    </row>
    <row r="38" spans="1:9" x14ac:dyDescent="0.35">
      <c r="A38" s="28" t="s">
        <v>17</v>
      </c>
      <c r="B38" s="28" t="s">
        <v>143</v>
      </c>
      <c r="C38" s="28" t="s">
        <v>147</v>
      </c>
      <c r="D38" s="31">
        <v>1</v>
      </c>
      <c r="E38" s="30"/>
      <c r="F38" s="31">
        <v>1</v>
      </c>
      <c r="G38" s="31">
        <v>1</v>
      </c>
      <c r="H38" s="30"/>
      <c r="I38" s="33">
        <v>1</v>
      </c>
    </row>
    <row r="39" spans="1:9" x14ac:dyDescent="0.35">
      <c r="A39" s="28" t="s">
        <v>17</v>
      </c>
      <c r="B39" s="28" t="s">
        <v>143</v>
      </c>
      <c r="C39" s="28" t="s">
        <v>148</v>
      </c>
      <c r="D39" s="31">
        <v>1</v>
      </c>
      <c r="E39" s="30"/>
      <c r="F39" s="30"/>
      <c r="G39" s="30"/>
      <c r="H39" s="30"/>
      <c r="I39" s="32"/>
    </row>
    <row r="40" spans="1:9" x14ac:dyDescent="0.35">
      <c r="A40" s="28" t="s">
        <v>17</v>
      </c>
      <c r="B40" s="28" t="s">
        <v>150</v>
      </c>
      <c r="C40" s="28" t="s">
        <v>151</v>
      </c>
      <c r="D40" s="30"/>
      <c r="E40" s="30"/>
      <c r="F40" s="30"/>
      <c r="G40" s="31">
        <v>1</v>
      </c>
      <c r="H40" s="31">
        <v>1</v>
      </c>
      <c r="I40" s="32"/>
    </row>
    <row r="41" spans="1:9" x14ac:dyDescent="0.35">
      <c r="A41" s="28" t="s">
        <v>17</v>
      </c>
      <c r="B41" s="28" t="s">
        <v>150</v>
      </c>
      <c r="C41" s="28" t="s">
        <v>153</v>
      </c>
      <c r="D41" s="30"/>
      <c r="E41" s="30"/>
      <c r="F41" s="31">
        <v>1</v>
      </c>
      <c r="G41" s="30"/>
      <c r="H41" s="30"/>
      <c r="I41" s="32"/>
    </row>
    <row r="42" spans="1:9" x14ac:dyDescent="0.35">
      <c r="A42" s="28" t="s">
        <v>17</v>
      </c>
      <c r="B42" s="28" t="s">
        <v>150</v>
      </c>
      <c r="C42" s="28" t="s">
        <v>154</v>
      </c>
      <c r="D42" s="31">
        <v>5</v>
      </c>
      <c r="E42" s="31">
        <v>5</v>
      </c>
      <c r="F42" s="31">
        <v>5</v>
      </c>
      <c r="G42" s="31">
        <v>4</v>
      </c>
      <c r="H42" s="31">
        <v>5</v>
      </c>
      <c r="I42" s="33">
        <v>4</v>
      </c>
    </row>
    <row r="43" spans="1:9" ht="21" x14ac:dyDescent="0.35">
      <c r="A43" s="28" t="s">
        <v>17</v>
      </c>
      <c r="B43" s="28" t="s">
        <v>155</v>
      </c>
      <c r="C43" s="28" t="s">
        <v>156</v>
      </c>
      <c r="D43" s="30"/>
      <c r="E43" s="30"/>
      <c r="F43" s="30"/>
      <c r="G43" s="31">
        <v>1</v>
      </c>
      <c r="H43" s="30"/>
      <c r="I43" s="32"/>
    </row>
    <row r="44" spans="1:9" x14ac:dyDescent="0.35">
      <c r="A44" s="212" t="s">
        <v>133</v>
      </c>
      <c r="B44" s="213"/>
      <c r="C44" s="213"/>
      <c r="D44" s="34">
        <v>8</v>
      </c>
      <c r="E44" s="34">
        <v>5</v>
      </c>
      <c r="F44" s="34">
        <v>7</v>
      </c>
      <c r="G44" s="34">
        <v>7</v>
      </c>
      <c r="H44" s="34">
        <v>7</v>
      </c>
      <c r="I44" s="36">
        <v>5</v>
      </c>
    </row>
    <row r="45" spans="1:9" x14ac:dyDescent="0.35">
      <c r="A45" s="212" t="s">
        <v>18</v>
      </c>
      <c r="B45" s="213"/>
      <c r="C45" s="213"/>
      <c r="D45" s="34">
        <v>129</v>
      </c>
      <c r="E45" s="34">
        <v>123</v>
      </c>
      <c r="F45" s="34">
        <v>150</v>
      </c>
      <c r="G45" s="34">
        <v>200</v>
      </c>
      <c r="H45" s="34">
        <v>198</v>
      </c>
      <c r="I45" s="36">
        <v>188</v>
      </c>
    </row>
  </sheetData>
  <mergeCells count="4">
    <mergeCell ref="A26:C26"/>
    <mergeCell ref="A35:C35"/>
    <mergeCell ref="A44:C44"/>
    <mergeCell ref="A45:C4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C88B9-209A-4BA9-89B7-5F42A8AF3A8E}">
  <dimension ref="A1:I45"/>
  <sheetViews>
    <sheetView showGridLines="0" workbookViewId="0">
      <selection activeCell="A4" sqref="A4:XFD4"/>
    </sheetView>
  </sheetViews>
  <sheetFormatPr defaultColWidth="8.90625" defaultRowHeight="14.5" x14ac:dyDescent="0.35"/>
  <cols>
    <col min="1" max="1" width="23.08984375" style="18" customWidth="1"/>
    <col min="2" max="2" width="46.54296875" style="18" customWidth="1"/>
    <col min="3" max="3" width="18.453125" style="18" customWidth="1"/>
    <col min="4" max="9" width="7.36328125" style="18" customWidth="1"/>
    <col min="10" max="12" width="0.6328125" style="18" customWidth="1"/>
    <col min="13" max="16384" width="8.90625" style="18"/>
  </cols>
  <sheetData>
    <row r="1" spans="1:9" x14ac:dyDescent="0.35">
      <c r="A1" s="39" t="s">
        <v>160</v>
      </c>
    </row>
    <row r="2" spans="1:9" x14ac:dyDescent="0.35">
      <c r="A2" s="40" t="s">
        <v>161</v>
      </c>
    </row>
    <row r="3" spans="1:9" x14ac:dyDescent="0.35">
      <c r="A3" s="40" t="s">
        <v>162</v>
      </c>
    </row>
    <row r="4" spans="1:9" x14ac:dyDescent="0.35">
      <c r="A4" s="22"/>
      <c r="B4" s="44" t="s">
        <v>163</v>
      </c>
    </row>
    <row r="5" spans="1:9" x14ac:dyDescent="0.35">
      <c r="A5" s="45" t="s">
        <v>4</v>
      </c>
      <c r="B5" s="44" t="s">
        <v>164</v>
      </c>
    </row>
    <row r="6" spans="1:9" x14ac:dyDescent="0.35">
      <c r="A6" s="45" t="s">
        <v>4</v>
      </c>
      <c r="B6" s="44" t="s">
        <v>165</v>
      </c>
    </row>
    <row r="7" spans="1:9" x14ac:dyDescent="0.35">
      <c r="A7" s="45" t="s">
        <v>4</v>
      </c>
      <c r="B7" s="44" t="s">
        <v>166</v>
      </c>
    </row>
    <row r="8" spans="1:9" x14ac:dyDescent="0.35">
      <c r="A8" s="45" t="s">
        <v>4</v>
      </c>
      <c r="B8" s="20" t="s">
        <v>167</v>
      </c>
    </row>
    <row r="9" spans="1:9" x14ac:dyDescent="0.35">
      <c r="A9" s="22"/>
    </row>
    <row r="10" spans="1:9" ht="21" x14ac:dyDescent="0.35">
      <c r="A10" s="23"/>
      <c r="B10" s="24"/>
      <c r="C10" s="24"/>
      <c r="D10" s="28" t="s">
        <v>28</v>
      </c>
      <c r="E10" s="28" t="s">
        <v>28</v>
      </c>
      <c r="F10" s="28" t="s">
        <v>28</v>
      </c>
      <c r="G10" s="28" t="s">
        <v>28</v>
      </c>
      <c r="H10" s="28" t="s">
        <v>28</v>
      </c>
      <c r="I10" s="46" t="s">
        <v>28</v>
      </c>
    </row>
    <row r="11" spans="1:9" ht="21" x14ac:dyDescent="0.35">
      <c r="A11" s="27" t="s">
        <v>13</v>
      </c>
      <c r="B11" s="27" t="s">
        <v>168</v>
      </c>
      <c r="C11" s="27" t="s">
        <v>169</v>
      </c>
      <c r="D11" s="47">
        <v>2018</v>
      </c>
      <c r="E11" s="47">
        <v>2019</v>
      </c>
      <c r="F11" s="47">
        <v>2020</v>
      </c>
      <c r="G11" s="47">
        <v>2021</v>
      </c>
      <c r="H11" s="47">
        <v>2022</v>
      </c>
      <c r="I11" s="48">
        <v>2023</v>
      </c>
    </row>
    <row r="12" spans="1:9" x14ac:dyDescent="0.35">
      <c r="A12" s="28" t="s">
        <v>15</v>
      </c>
      <c r="B12" s="28" t="s">
        <v>170</v>
      </c>
      <c r="C12" s="28" t="s">
        <v>171</v>
      </c>
      <c r="D12" s="31">
        <v>2</v>
      </c>
      <c r="E12" s="31">
        <v>2</v>
      </c>
      <c r="F12" s="31">
        <v>1</v>
      </c>
      <c r="G12" s="30"/>
      <c r="H12" s="31">
        <v>3</v>
      </c>
      <c r="I12" s="33">
        <v>4</v>
      </c>
    </row>
    <row r="13" spans="1:9" x14ac:dyDescent="0.35">
      <c r="A13" s="28" t="s">
        <v>15</v>
      </c>
      <c r="B13" s="28" t="s">
        <v>172</v>
      </c>
      <c r="C13" s="28" t="s">
        <v>173</v>
      </c>
      <c r="D13" s="31">
        <v>2</v>
      </c>
      <c r="E13" s="31">
        <v>1</v>
      </c>
      <c r="F13" s="31">
        <v>2</v>
      </c>
      <c r="G13" s="31">
        <v>1</v>
      </c>
      <c r="H13" s="31">
        <v>1</v>
      </c>
      <c r="I13" s="32"/>
    </row>
    <row r="14" spans="1:9" x14ac:dyDescent="0.35">
      <c r="A14" s="28" t="s">
        <v>15</v>
      </c>
      <c r="B14" s="28" t="s">
        <v>172</v>
      </c>
      <c r="C14" s="28" t="s">
        <v>174</v>
      </c>
      <c r="D14" s="31">
        <v>14</v>
      </c>
      <c r="E14" s="31">
        <v>15</v>
      </c>
      <c r="F14" s="31">
        <v>6</v>
      </c>
      <c r="G14" s="31">
        <v>3</v>
      </c>
      <c r="H14" s="31">
        <v>11</v>
      </c>
      <c r="I14" s="33">
        <v>10</v>
      </c>
    </row>
    <row r="15" spans="1:9" x14ac:dyDescent="0.35">
      <c r="A15" s="28" t="s">
        <v>15</v>
      </c>
      <c r="B15" s="28" t="s">
        <v>175</v>
      </c>
      <c r="C15" s="28" t="s">
        <v>176</v>
      </c>
      <c r="D15" s="31">
        <v>34</v>
      </c>
      <c r="E15" s="31">
        <v>51</v>
      </c>
      <c r="F15" s="31">
        <v>53</v>
      </c>
      <c r="G15" s="31">
        <v>49</v>
      </c>
      <c r="H15" s="31">
        <v>53</v>
      </c>
      <c r="I15" s="33">
        <v>53</v>
      </c>
    </row>
    <row r="16" spans="1:9" x14ac:dyDescent="0.35">
      <c r="A16" s="28" t="s">
        <v>15</v>
      </c>
      <c r="B16" s="28" t="s">
        <v>175</v>
      </c>
      <c r="C16" s="28" t="s">
        <v>177</v>
      </c>
      <c r="D16" s="31">
        <v>25</v>
      </c>
      <c r="E16" s="31">
        <v>38</v>
      </c>
      <c r="F16" s="31">
        <v>34</v>
      </c>
      <c r="G16" s="31">
        <v>31</v>
      </c>
      <c r="H16" s="31">
        <v>22</v>
      </c>
      <c r="I16" s="33">
        <v>30</v>
      </c>
    </row>
    <row r="17" spans="1:9" x14ac:dyDescent="0.35">
      <c r="A17" s="28" t="s">
        <v>15</v>
      </c>
      <c r="B17" s="28" t="s">
        <v>178</v>
      </c>
      <c r="C17" s="28" t="s">
        <v>179</v>
      </c>
      <c r="D17" s="31">
        <v>18</v>
      </c>
      <c r="E17" s="31">
        <v>32</v>
      </c>
      <c r="F17" s="31">
        <v>25</v>
      </c>
      <c r="G17" s="31">
        <v>18</v>
      </c>
      <c r="H17" s="31">
        <v>8</v>
      </c>
      <c r="I17" s="33">
        <v>18</v>
      </c>
    </row>
    <row r="18" spans="1:9" x14ac:dyDescent="0.35">
      <c r="A18" s="28" t="s">
        <v>15</v>
      </c>
      <c r="B18" s="28" t="s">
        <v>180</v>
      </c>
      <c r="C18" s="28" t="s">
        <v>181</v>
      </c>
      <c r="D18" s="31">
        <v>1</v>
      </c>
      <c r="E18" s="30"/>
      <c r="F18" s="30"/>
      <c r="G18" s="31">
        <v>1</v>
      </c>
      <c r="H18" s="30"/>
      <c r="I18" s="32"/>
    </row>
    <row r="19" spans="1:9" x14ac:dyDescent="0.35">
      <c r="A19" s="28" t="s">
        <v>15</v>
      </c>
      <c r="B19" s="28" t="s">
        <v>180</v>
      </c>
      <c r="C19" s="28" t="s">
        <v>182</v>
      </c>
      <c r="D19" s="31">
        <v>5</v>
      </c>
      <c r="E19" s="30"/>
      <c r="F19" s="31">
        <v>2</v>
      </c>
      <c r="G19" s="30"/>
      <c r="H19" s="30"/>
      <c r="I19" s="33">
        <v>1</v>
      </c>
    </row>
    <row r="20" spans="1:9" x14ac:dyDescent="0.35">
      <c r="A20" s="28" t="s">
        <v>15</v>
      </c>
      <c r="B20" s="28" t="s">
        <v>180</v>
      </c>
      <c r="C20" s="28" t="s">
        <v>183</v>
      </c>
      <c r="D20" s="30"/>
      <c r="E20" s="30"/>
      <c r="F20" s="30"/>
      <c r="G20" s="30"/>
      <c r="H20" s="31">
        <v>10</v>
      </c>
      <c r="I20" s="33">
        <v>14</v>
      </c>
    </row>
    <row r="21" spans="1:9" ht="21" x14ac:dyDescent="0.35">
      <c r="A21" s="28" t="s">
        <v>15</v>
      </c>
      <c r="B21" s="28" t="s">
        <v>184</v>
      </c>
      <c r="C21" s="28" t="s">
        <v>185</v>
      </c>
      <c r="D21" s="31">
        <v>1</v>
      </c>
      <c r="E21" s="31">
        <v>11</v>
      </c>
      <c r="F21" s="31">
        <v>4</v>
      </c>
      <c r="G21" s="31">
        <v>2</v>
      </c>
      <c r="H21" s="30"/>
      <c r="I21" s="33">
        <v>2</v>
      </c>
    </row>
    <row r="22" spans="1:9" x14ac:dyDescent="0.35">
      <c r="A22" s="28" t="s">
        <v>15</v>
      </c>
      <c r="B22" s="28" t="s">
        <v>184</v>
      </c>
      <c r="C22" s="28" t="s">
        <v>181</v>
      </c>
      <c r="D22" s="31">
        <v>18</v>
      </c>
      <c r="E22" s="31">
        <v>18</v>
      </c>
      <c r="F22" s="31">
        <v>2</v>
      </c>
      <c r="G22" s="31">
        <v>8</v>
      </c>
      <c r="H22" s="31">
        <v>7</v>
      </c>
      <c r="I22" s="32"/>
    </row>
    <row r="23" spans="1:9" x14ac:dyDescent="0.35">
      <c r="A23" s="28" t="s">
        <v>15</v>
      </c>
      <c r="B23" s="28" t="s">
        <v>186</v>
      </c>
      <c r="C23" s="28" t="s">
        <v>187</v>
      </c>
      <c r="D23" s="31">
        <v>1</v>
      </c>
      <c r="E23" s="31">
        <v>2</v>
      </c>
      <c r="F23" s="31">
        <v>3</v>
      </c>
      <c r="G23" s="30"/>
      <c r="H23" s="30"/>
      <c r="I23" s="32"/>
    </row>
    <row r="24" spans="1:9" x14ac:dyDescent="0.35">
      <c r="A24" s="212" t="s">
        <v>131</v>
      </c>
      <c r="B24" s="213"/>
      <c r="C24" s="213"/>
      <c r="D24" s="34">
        <v>92</v>
      </c>
      <c r="E24" s="34">
        <v>148</v>
      </c>
      <c r="F24" s="34">
        <v>125</v>
      </c>
      <c r="G24" s="34">
        <v>101</v>
      </c>
      <c r="H24" s="34">
        <v>105</v>
      </c>
      <c r="I24" s="36">
        <v>125</v>
      </c>
    </row>
    <row r="25" spans="1:9" x14ac:dyDescent="0.35">
      <c r="A25" s="28" t="s">
        <v>16</v>
      </c>
      <c r="B25" s="28" t="s">
        <v>170</v>
      </c>
      <c r="C25" s="28" t="s">
        <v>171</v>
      </c>
      <c r="D25" s="31">
        <v>1</v>
      </c>
      <c r="E25" s="31">
        <v>1</v>
      </c>
      <c r="F25" s="30"/>
      <c r="G25" s="30"/>
      <c r="H25" s="30"/>
      <c r="I25" s="32"/>
    </row>
    <row r="26" spans="1:9" x14ac:dyDescent="0.35">
      <c r="A26" s="28" t="s">
        <v>16</v>
      </c>
      <c r="B26" s="28" t="s">
        <v>172</v>
      </c>
      <c r="C26" s="28" t="s">
        <v>173</v>
      </c>
      <c r="D26" s="31">
        <v>1</v>
      </c>
      <c r="E26" s="30"/>
      <c r="F26" s="31">
        <v>1</v>
      </c>
      <c r="G26" s="30"/>
      <c r="H26" s="30"/>
      <c r="I26" s="33">
        <v>1</v>
      </c>
    </row>
    <row r="27" spans="1:9" x14ac:dyDescent="0.35">
      <c r="A27" s="28" t="s">
        <v>16</v>
      </c>
      <c r="B27" s="28" t="s">
        <v>172</v>
      </c>
      <c r="C27" s="28" t="s">
        <v>174</v>
      </c>
      <c r="D27" s="30"/>
      <c r="E27" s="31">
        <v>2</v>
      </c>
      <c r="F27" s="31">
        <v>1</v>
      </c>
      <c r="G27" s="31">
        <v>2</v>
      </c>
      <c r="H27" s="31">
        <v>2</v>
      </c>
      <c r="I27" s="33">
        <v>1</v>
      </c>
    </row>
    <row r="28" spans="1:9" x14ac:dyDescent="0.35">
      <c r="A28" s="28" t="s">
        <v>16</v>
      </c>
      <c r="B28" s="28" t="s">
        <v>175</v>
      </c>
      <c r="C28" s="28" t="s">
        <v>176</v>
      </c>
      <c r="D28" s="31">
        <v>3</v>
      </c>
      <c r="E28" s="31">
        <v>5</v>
      </c>
      <c r="F28" s="31">
        <v>2</v>
      </c>
      <c r="G28" s="31">
        <v>2</v>
      </c>
      <c r="H28" s="31">
        <v>4</v>
      </c>
      <c r="I28" s="33">
        <v>5</v>
      </c>
    </row>
    <row r="29" spans="1:9" x14ac:dyDescent="0.35">
      <c r="A29" s="28" t="s">
        <v>16</v>
      </c>
      <c r="B29" s="28" t="s">
        <v>175</v>
      </c>
      <c r="C29" s="28" t="s">
        <v>177</v>
      </c>
      <c r="D29" s="30"/>
      <c r="E29" s="31">
        <v>2</v>
      </c>
      <c r="F29" s="31">
        <v>2</v>
      </c>
      <c r="G29" s="30"/>
      <c r="H29" s="31">
        <v>1</v>
      </c>
      <c r="I29" s="32"/>
    </row>
    <row r="30" spans="1:9" x14ac:dyDescent="0.35">
      <c r="A30" s="28" t="s">
        <v>16</v>
      </c>
      <c r="B30" s="28" t="s">
        <v>178</v>
      </c>
      <c r="C30" s="28" t="s">
        <v>179</v>
      </c>
      <c r="D30" s="31">
        <v>1</v>
      </c>
      <c r="E30" s="31">
        <v>1</v>
      </c>
      <c r="F30" s="31">
        <v>1</v>
      </c>
      <c r="G30" s="31">
        <v>2</v>
      </c>
      <c r="H30" s="31">
        <v>2</v>
      </c>
      <c r="I30" s="32"/>
    </row>
    <row r="31" spans="1:9" x14ac:dyDescent="0.35">
      <c r="A31" s="28" t="s">
        <v>16</v>
      </c>
      <c r="B31" s="28" t="s">
        <v>180</v>
      </c>
      <c r="C31" s="28" t="s">
        <v>183</v>
      </c>
      <c r="D31" s="30"/>
      <c r="E31" s="31">
        <v>1</v>
      </c>
      <c r="F31" s="30"/>
      <c r="G31" s="30"/>
      <c r="H31" s="31">
        <v>1</v>
      </c>
      <c r="I31" s="33">
        <v>1</v>
      </c>
    </row>
    <row r="32" spans="1:9" x14ac:dyDescent="0.35">
      <c r="A32" s="28" t="s">
        <v>16</v>
      </c>
      <c r="B32" s="28" t="s">
        <v>184</v>
      </c>
      <c r="C32" s="28" t="s">
        <v>181</v>
      </c>
      <c r="D32" s="31">
        <v>2</v>
      </c>
      <c r="E32" s="30"/>
      <c r="F32" s="30"/>
      <c r="G32" s="30"/>
      <c r="H32" s="31">
        <v>2</v>
      </c>
      <c r="I32" s="32"/>
    </row>
    <row r="33" spans="1:9" x14ac:dyDescent="0.35">
      <c r="A33" s="28" t="s">
        <v>16</v>
      </c>
      <c r="B33" s="28" t="s">
        <v>186</v>
      </c>
      <c r="C33" s="28" t="s">
        <v>187</v>
      </c>
      <c r="D33" s="31">
        <v>1</v>
      </c>
      <c r="E33" s="31">
        <v>1</v>
      </c>
      <c r="F33" s="31">
        <v>1</v>
      </c>
      <c r="G33" s="30"/>
      <c r="H33" s="30"/>
      <c r="I33" s="32"/>
    </row>
    <row r="34" spans="1:9" x14ac:dyDescent="0.35">
      <c r="A34" s="212" t="s">
        <v>132</v>
      </c>
      <c r="B34" s="213"/>
      <c r="C34" s="213"/>
      <c r="D34" s="34">
        <v>6</v>
      </c>
      <c r="E34" s="34">
        <v>11</v>
      </c>
      <c r="F34" s="34">
        <v>7</v>
      </c>
      <c r="G34" s="34">
        <v>5</v>
      </c>
      <c r="H34" s="34">
        <v>10</v>
      </c>
      <c r="I34" s="36">
        <v>8</v>
      </c>
    </row>
    <row r="35" spans="1:9" x14ac:dyDescent="0.35">
      <c r="A35" s="28" t="s">
        <v>17</v>
      </c>
      <c r="B35" s="28" t="s">
        <v>172</v>
      </c>
      <c r="C35" s="28" t="s">
        <v>173</v>
      </c>
      <c r="D35" s="30"/>
      <c r="E35" s="30"/>
      <c r="F35" s="30"/>
      <c r="G35" s="30"/>
      <c r="H35" s="31">
        <v>1</v>
      </c>
      <c r="I35" s="33">
        <v>1</v>
      </c>
    </row>
    <row r="36" spans="1:9" x14ac:dyDescent="0.35">
      <c r="A36" s="28" t="s">
        <v>17</v>
      </c>
      <c r="B36" s="28" t="s">
        <v>172</v>
      </c>
      <c r="C36" s="28" t="s">
        <v>174</v>
      </c>
      <c r="D36" s="31">
        <v>3</v>
      </c>
      <c r="E36" s="31">
        <v>2</v>
      </c>
      <c r="F36" s="30"/>
      <c r="G36" s="31">
        <v>1</v>
      </c>
      <c r="H36" s="31">
        <v>6</v>
      </c>
      <c r="I36" s="33">
        <v>1</v>
      </c>
    </row>
    <row r="37" spans="1:9" x14ac:dyDescent="0.35">
      <c r="A37" s="28" t="s">
        <v>17</v>
      </c>
      <c r="B37" s="28" t="s">
        <v>175</v>
      </c>
      <c r="C37" s="28" t="s">
        <v>176</v>
      </c>
      <c r="D37" s="31">
        <v>5</v>
      </c>
      <c r="E37" s="31">
        <v>4</v>
      </c>
      <c r="F37" s="31">
        <v>2</v>
      </c>
      <c r="G37" s="31">
        <v>5</v>
      </c>
      <c r="H37" s="31">
        <v>3</v>
      </c>
      <c r="I37" s="33">
        <v>1</v>
      </c>
    </row>
    <row r="38" spans="1:9" x14ac:dyDescent="0.35">
      <c r="A38" s="28" t="s">
        <v>17</v>
      </c>
      <c r="B38" s="28" t="s">
        <v>175</v>
      </c>
      <c r="C38" s="28" t="s">
        <v>177</v>
      </c>
      <c r="D38" s="31">
        <v>1</v>
      </c>
      <c r="E38" s="31">
        <v>2</v>
      </c>
      <c r="F38" s="31">
        <v>3</v>
      </c>
      <c r="G38" s="31">
        <v>1</v>
      </c>
      <c r="H38" s="30"/>
      <c r="I38" s="33">
        <v>3</v>
      </c>
    </row>
    <row r="39" spans="1:9" x14ac:dyDescent="0.35">
      <c r="A39" s="28" t="s">
        <v>17</v>
      </c>
      <c r="B39" s="28" t="s">
        <v>178</v>
      </c>
      <c r="C39" s="28" t="s">
        <v>179</v>
      </c>
      <c r="D39" s="30"/>
      <c r="E39" s="30"/>
      <c r="F39" s="31">
        <v>1</v>
      </c>
      <c r="G39" s="31">
        <v>2</v>
      </c>
      <c r="H39" s="30"/>
      <c r="I39" s="33">
        <v>1</v>
      </c>
    </row>
    <row r="40" spans="1:9" x14ac:dyDescent="0.35">
      <c r="A40" s="28" t="s">
        <v>17</v>
      </c>
      <c r="B40" s="28" t="s">
        <v>180</v>
      </c>
      <c r="C40" s="28" t="s">
        <v>182</v>
      </c>
      <c r="D40" s="30"/>
      <c r="E40" s="30"/>
      <c r="F40" s="30"/>
      <c r="G40" s="30"/>
      <c r="H40" s="30"/>
      <c r="I40" s="33">
        <v>1</v>
      </c>
    </row>
    <row r="41" spans="1:9" x14ac:dyDescent="0.35">
      <c r="A41" s="28" t="s">
        <v>17</v>
      </c>
      <c r="B41" s="28" t="s">
        <v>180</v>
      </c>
      <c r="C41" s="28" t="s">
        <v>183</v>
      </c>
      <c r="D41" s="30"/>
      <c r="E41" s="30"/>
      <c r="F41" s="30"/>
      <c r="G41" s="30"/>
      <c r="H41" s="30"/>
      <c r="I41" s="33">
        <v>1</v>
      </c>
    </row>
    <row r="42" spans="1:9" ht="21" x14ac:dyDescent="0.35">
      <c r="A42" s="28" t="s">
        <v>17</v>
      </c>
      <c r="B42" s="28" t="s">
        <v>184</v>
      </c>
      <c r="C42" s="28" t="s">
        <v>185</v>
      </c>
      <c r="D42" s="30"/>
      <c r="E42" s="30"/>
      <c r="F42" s="30"/>
      <c r="G42" s="30"/>
      <c r="H42" s="31">
        <v>1</v>
      </c>
      <c r="I42" s="32"/>
    </row>
    <row r="43" spans="1:9" x14ac:dyDescent="0.35">
      <c r="A43" s="28" t="s">
        <v>17</v>
      </c>
      <c r="B43" s="28" t="s">
        <v>184</v>
      </c>
      <c r="C43" s="28" t="s">
        <v>181</v>
      </c>
      <c r="D43" s="31">
        <v>1</v>
      </c>
      <c r="E43" s="31">
        <v>3</v>
      </c>
      <c r="F43" s="30"/>
      <c r="G43" s="30"/>
      <c r="H43" s="30"/>
      <c r="I43" s="32"/>
    </row>
    <row r="44" spans="1:9" x14ac:dyDescent="0.35">
      <c r="A44" s="212" t="s">
        <v>133</v>
      </c>
      <c r="B44" s="213"/>
      <c r="C44" s="213"/>
      <c r="D44" s="34">
        <v>10</v>
      </c>
      <c r="E44" s="34">
        <v>10</v>
      </c>
      <c r="F44" s="34">
        <v>5</v>
      </c>
      <c r="G44" s="34">
        <v>9</v>
      </c>
      <c r="H44" s="34">
        <v>10</v>
      </c>
      <c r="I44" s="36">
        <v>8</v>
      </c>
    </row>
    <row r="45" spans="1:9" x14ac:dyDescent="0.35">
      <c r="A45" s="212" t="s">
        <v>18</v>
      </c>
      <c r="B45" s="213"/>
      <c r="C45" s="213"/>
      <c r="D45" s="34">
        <v>108</v>
      </c>
      <c r="E45" s="34">
        <v>169</v>
      </c>
      <c r="F45" s="34">
        <v>137</v>
      </c>
      <c r="G45" s="34">
        <v>115</v>
      </c>
      <c r="H45" s="34">
        <v>125</v>
      </c>
      <c r="I45" s="36">
        <v>141</v>
      </c>
    </row>
  </sheetData>
  <mergeCells count="4">
    <mergeCell ref="A24:C24"/>
    <mergeCell ref="A34:C34"/>
    <mergeCell ref="A44:C44"/>
    <mergeCell ref="A45:C4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1E224-C28E-49B8-8048-71090D9AD81A}">
  <dimension ref="A1:X62"/>
  <sheetViews>
    <sheetView showGridLines="0" topLeftCell="D1" workbookViewId="0">
      <selection activeCell="K57" sqref="K57"/>
    </sheetView>
  </sheetViews>
  <sheetFormatPr defaultColWidth="8.90625" defaultRowHeight="14.5" x14ac:dyDescent="0.35"/>
  <cols>
    <col min="1" max="1" width="11.1796875" style="18" customWidth="1"/>
    <col min="2" max="2" width="10.90625" style="18" customWidth="1"/>
    <col min="3" max="3" width="14.1796875" style="18" customWidth="1"/>
    <col min="4" max="4" width="8" style="18" customWidth="1"/>
    <col min="5" max="23" width="9.6328125" style="18" customWidth="1"/>
    <col min="24" max="24" width="9.81640625" style="18" customWidth="1"/>
    <col min="25" max="25" width="0.81640625" style="18" customWidth="1"/>
    <col min="26" max="16384" width="8.90625" style="18"/>
  </cols>
  <sheetData>
    <row r="1" spans="1:24" x14ac:dyDescent="0.35">
      <c r="A1" s="17" t="s">
        <v>30</v>
      </c>
    </row>
    <row r="2" spans="1:24" x14ac:dyDescent="0.35">
      <c r="A2" s="17" t="s">
        <v>31</v>
      </c>
      <c r="B2" s="18" t="s">
        <v>2</v>
      </c>
    </row>
    <row r="3" spans="1:24" x14ac:dyDescent="0.35">
      <c r="A3" s="19"/>
      <c r="B3" s="20" t="s">
        <v>32</v>
      </c>
    </row>
    <row r="4" spans="1:24" x14ac:dyDescent="0.35">
      <c r="A4" s="21" t="s">
        <v>4</v>
      </c>
      <c r="B4" s="20" t="s">
        <v>33</v>
      </c>
    </row>
    <row r="5" spans="1:24" x14ac:dyDescent="0.35">
      <c r="A5" s="21" t="s">
        <v>4</v>
      </c>
      <c r="B5" s="20" t="s">
        <v>34</v>
      </c>
    </row>
    <row r="6" spans="1:24" x14ac:dyDescent="0.35">
      <c r="A6" s="21" t="s">
        <v>4</v>
      </c>
      <c r="B6" s="20" t="s">
        <v>35</v>
      </c>
    </row>
    <row r="7" spans="1:24" x14ac:dyDescent="0.35">
      <c r="A7" s="21" t="s">
        <v>4</v>
      </c>
      <c r="B7" s="20" t="s">
        <v>36</v>
      </c>
    </row>
    <row r="8" spans="1:24" x14ac:dyDescent="0.35">
      <c r="A8" s="21" t="s">
        <v>4</v>
      </c>
      <c r="B8" s="20" t="s">
        <v>37</v>
      </c>
    </row>
    <row r="9" spans="1:24" x14ac:dyDescent="0.35">
      <c r="A9" s="22"/>
    </row>
    <row r="10" spans="1:24" ht="31.5" x14ac:dyDescent="0.35">
      <c r="A10" s="23"/>
      <c r="B10" s="24"/>
      <c r="C10" s="24"/>
      <c r="D10" s="24"/>
      <c r="E10" s="25" t="s">
        <v>38</v>
      </c>
      <c r="F10" s="25" t="s">
        <v>38</v>
      </c>
      <c r="G10" s="25" t="s">
        <v>38</v>
      </c>
      <c r="H10" s="25" t="s">
        <v>38</v>
      </c>
      <c r="I10" s="25" t="s">
        <v>38</v>
      </c>
      <c r="J10" s="25" t="s">
        <v>38</v>
      </c>
      <c r="K10" s="25" t="s">
        <v>38</v>
      </c>
      <c r="L10" s="25" t="s">
        <v>38</v>
      </c>
      <c r="M10" s="25" t="s">
        <v>38</v>
      </c>
      <c r="N10" s="25" t="s">
        <v>38</v>
      </c>
      <c r="O10" s="25" t="s">
        <v>38</v>
      </c>
      <c r="P10" s="25" t="s">
        <v>38</v>
      </c>
      <c r="Q10" s="25" t="s">
        <v>38</v>
      </c>
      <c r="R10" s="25" t="s">
        <v>38</v>
      </c>
      <c r="S10" s="25" t="s">
        <v>38</v>
      </c>
      <c r="T10" s="25" t="s">
        <v>38</v>
      </c>
      <c r="U10" s="25" t="s">
        <v>38</v>
      </c>
      <c r="V10" s="25" t="s">
        <v>38</v>
      </c>
      <c r="W10" s="25" t="s">
        <v>38</v>
      </c>
      <c r="X10" s="26" t="s">
        <v>38</v>
      </c>
    </row>
    <row r="11" spans="1:24" ht="42" x14ac:dyDescent="0.35">
      <c r="A11" s="27" t="s">
        <v>13</v>
      </c>
      <c r="B11" s="27" t="s">
        <v>39</v>
      </c>
      <c r="C11" s="27" t="s">
        <v>40</v>
      </c>
      <c r="D11" s="27" t="s">
        <v>41</v>
      </c>
      <c r="E11" s="25" t="s">
        <v>42</v>
      </c>
      <c r="F11" s="25" t="s">
        <v>43</v>
      </c>
      <c r="G11" s="25" t="s">
        <v>44</v>
      </c>
      <c r="H11" s="25" t="s">
        <v>45</v>
      </c>
      <c r="I11" s="25" t="s">
        <v>46</v>
      </c>
      <c r="J11" s="25" t="s">
        <v>47</v>
      </c>
      <c r="K11" s="25" t="s">
        <v>48</v>
      </c>
      <c r="L11" s="25" t="s">
        <v>49</v>
      </c>
      <c r="M11" s="25" t="s">
        <v>50</v>
      </c>
      <c r="N11" s="25" t="s">
        <v>51</v>
      </c>
      <c r="O11" s="25" t="s">
        <v>52</v>
      </c>
      <c r="P11" s="25" t="s">
        <v>53</v>
      </c>
      <c r="Q11" s="25" t="s">
        <v>54</v>
      </c>
      <c r="R11" s="25" t="s">
        <v>55</v>
      </c>
      <c r="S11" s="25" t="s">
        <v>7</v>
      </c>
      <c r="T11" s="25" t="s">
        <v>8</v>
      </c>
      <c r="U11" s="25" t="s">
        <v>9</v>
      </c>
      <c r="V11" s="25" t="s">
        <v>10</v>
      </c>
      <c r="W11" s="25" t="s">
        <v>11</v>
      </c>
      <c r="X11" s="26" t="s">
        <v>12</v>
      </c>
    </row>
    <row r="12" spans="1:24" ht="31.5" x14ac:dyDescent="0.35">
      <c r="A12" s="28" t="s">
        <v>15</v>
      </c>
      <c r="B12" s="29" t="s">
        <v>56</v>
      </c>
      <c r="C12" s="29" t="s">
        <v>57</v>
      </c>
      <c r="D12" s="28" t="s">
        <v>58</v>
      </c>
      <c r="E12" s="30"/>
      <c r="F12" s="30"/>
      <c r="G12" s="30"/>
      <c r="H12" s="30"/>
      <c r="I12" s="30"/>
      <c r="J12" s="30"/>
      <c r="K12" s="30"/>
      <c r="L12" s="30"/>
      <c r="M12" s="30"/>
      <c r="N12" s="31">
        <v>1</v>
      </c>
      <c r="O12" s="30"/>
      <c r="P12" s="30"/>
      <c r="Q12" s="30"/>
      <c r="R12" s="31">
        <v>2</v>
      </c>
      <c r="S12" s="31">
        <v>1</v>
      </c>
      <c r="T12" s="31">
        <v>3</v>
      </c>
      <c r="U12" s="31">
        <v>1</v>
      </c>
      <c r="V12" s="30"/>
      <c r="W12" s="30"/>
      <c r="X12" s="32"/>
    </row>
    <row r="13" spans="1:24" x14ac:dyDescent="0.35">
      <c r="A13" s="28" t="s">
        <v>15</v>
      </c>
      <c r="B13" s="29" t="s">
        <v>59</v>
      </c>
      <c r="C13" s="29" t="s">
        <v>60</v>
      </c>
      <c r="D13" s="28" t="s">
        <v>61</v>
      </c>
      <c r="E13" s="30"/>
      <c r="F13" s="30"/>
      <c r="G13" s="30"/>
      <c r="H13" s="30"/>
      <c r="I13" s="30"/>
      <c r="J13" s="30"/>
      <c r="K13" s="31">
        <v>1</v>
      </c>
      <c r="L13" s="30"/>
      <c r="M13" s="30"/>
      <c r="N13" s="31">
        <v>1</v>
      </c>
      <c r="O13" s="30"/>
      <c r="P13" s="30"/>
      <c r="Q13" s="30"/>
      <c r="R13" s="30"/>
      <c r="S13" s="30"/>
      <c r="T13" s="30"/>
      <c r="U13" s="30"/>
      <c r="V13" s="30"/>
      <c r="W13" s="30"/>
      <c r="X13" s="32"/>
    </row>
    <row r="14" spans="1:24" x14ac:dyDescent="0.35">
      <c r="A14" s="28" t="s">
        <v>15</v>
      </c>
      <c r="B14" s="29" t="s">
        <v>59</v>
      </c>
      <c r="C14" s="29" t="s">
        <v>60</v>
      </c>
      <c r="D14" s="28" t="s">
        <v>62</v>
      </c>
      <c r="E14" s="30"/>
      <c r="F14" s="30"/>
      <c r="G14" s="30"/>
      <c r="H14" s="30"/>
      <c r="I14" s="30"/>
      <c r="J14" s="30"/>
      <c r="K14" s="30"/>
      <c r="L14" s="30"/>
      <c r="M14" s="31">
        <v>1</v>
      </c>
      <c r="N14" s="30"/>
      <c r="O14" s="30"/>
      <c r="P14" s="31">
        <v>1</v>
      </c>
      <c r="Q14" s="31">
        <v>2</v>
      </c>
      <c r="R14" s="31">
        <v>1</v>
      </c>
      <c r="S14" s="30"/>
      <c r="T14" s="30"/>
      <c r="U14" s="30"/>
      <c r="V14" s="30"/>
      <c r="W14" s="30"/>
      <c r="X14" s="32"/>
    </row>
    <row r="15" spans="1:24" ht="21" x14ac:dyDescent="0.35">
      <c r="A15" s="28" t="s">
        <v>15</v>
      </c>
      <c r="B15" s="29" t="s">
        <v>63</v>
      </c>
      <c r="C15" s="29" t="s">
        <v>64</v>
      </c>
      <c r="D15" s="28" t="s">
        <v>65</v>
      </c>
      <c r="E15" s="30"/>
      <c r="F15" s="30"/>
      <c r="G15" s="30"/>
      <c r="H15" s="30"/>
      <c r="I15" s="30"/>
      <c r="J15" s="30"/>
      <c r="K15" s="30"/>
      <c r="L15" s="30"/>
      <c r="M15" s="30"/>
      <c r="N15" s="31">
        <v>1</v>
      </c>
      <c r="O15" s="30"/>
      <c r="P15" s="30"/>
      <c r="Q15" s="30"/>
      <c r="R15" s="30"/>
      <c r="S15" s="30"/>
      <c r="T15" s="30"/>
      <c r="U15" s="30"/>
      <c r="V15" s="31">
        <v>1</v>
      </c>
      <c r="W15" s="30"/>
      <c r="X15" s="33">
        <v>3</v>
      </c>
    </row>
    <row r="16" spans="1:24" ht="21" x14ac:dyDescent="0.35">
      <c r="A16" s="28" t="s">
        <v>15</v>
      </c>
      <c r="B16" s="29" t="s">
        <v>66</v>
      </c>
      <c r="C16" s="29" t="s">
        <v>67</v>
      </c>
      <c r="D16" s="28" t="s">
        <v>61</v>
      </c>
      <c r="E16" s="30"/>
      <c r="F16" s="30"/>
      <c r="G16" s="30"/>
      <c r="H16" s="30"/>
      <c r="I16" s="30"/>
      <c r="J16" s="30"/>
      <c r="K16" s="30"/>
      <c r="L16" s="30"/>
      <c r="M16" s="30"/>
      <c r="N16" s="31">
        <v>1</v>
      </c>
      <c r="O16" s="31">
        <v>1</v>
      </c>
      <c r="P16" s="30"/>
      <c r="Q16" s="30"/>
      <c r="R16" s="30"/>
      <c r="S16" s="30"/>
      <c r="T16" s="30"/>
      <c r="U16" s="30"/>
      <c r="V16" s="30"/>
      <c r="W16" s="30"/>
      <c r="X16" s="32"/>
    </row>
    <row r="17" spans="1:24" ht="21" x14ac:dyDescent="0.35">
      <c r="A17" s="28" t="s">
        <v>15</v>
      </c>
      <c r="B17" s="29" t="s">
        <v>68</v>
      </c>
      <c r="C17" s="29" t="s">
        <v>69</v>
      </c>
      <c r="D17" s="28" t="s">
        <v>70</v>
      </c>
      <c r="E17" s="30"/>
      <c r="F17" s="30"/>
      <c r="G17" s="30"/>
      <c r="H17" s="30"/>
      <c r="I17" s="30"/>
      <c r="J17" s="31">
        <v>1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1">
        <v>2</v>
      </c>
      <c r="X17" s="33">
        <v>1</v>
      </c>
    </row>
    <row r="18" spans="1:24" x14ac:dyDescent="0.35">
      <c r="A18" s="28" t="s">
        <v>15</v>
      </c>
      <c r="B18" s="29" t="s">
        <v>71</v>
      </c>
      <c r="C18" s="29" t="s">
        <v>72</v>
      </c>
      <c r="D18" s="28" t="s">
        <v>73</v>
      </c>
      <c r="E18" s="30"/>
      <c r="F18" s="30"/>
      <c r="G18" s="30"/>
      <c r="H18" s="30"/>
      <c r="I18" s="30"/>
      <c r="J18" s="30"/>
      <c r="K18" s="30"/>
      <c r="L18" s="30"/>
      <c r="M18" s="31">
        <v>1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3">
        <v>1</v>
      </c>
    </row>
    <row r="19" spans="1:24" x14ac:dyDescent="0.35">
      <c r="A19" s="28" t="s">
        <v>15</v>
      </c>
      <c r="B19" s="29" t="s">
        <v>71</v>
      </c>
      <c r="C19" s="29" t="s">
        <v>72</v>
      </c>
      <c r="D19" s="28" t="s">
        <v>74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3">
        <v>1</v>
      </c>
    </row>
    <row r="20" spans="1:24" ht="21" x14ac:dyDescent="0.35">
      <c r="A20" s="28" t="s">
        <v>15</v>
      </c>
      <c r="B20" s="29" t="s">
        <v>75</v>
      </c>
      <c r="C20" s="29" t="s">
        <v>76</v>
      </c>
      <c r="D20" s="28" t="s">
        <v>73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>
        <v>1</v>
      </c>
      <c r="R20" s="30"/>
      <c r="S20" s="30"/>
      <c r="T20" s="30"/>
      <c r="U20" s="30"/>
      <c r="V20" s="30"/>
      <c r="W20" s="30"/>
      <c r="X20" s="32"/>
    </row>
    <row r="21" spans="1:24" ht="21" x14ac:dyDescent="0.35">
      <c r="A21" s="28" t="s">
        <v>15</v>
      </c>
      <c r="B21" s="29" t="s">
        <v>77</v>
      </c>
      <c r="C21" s="29" t="s">
        <v>78</v>
      </c>
      <c r="D21" s="28" t="s">
        <v>58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1">
        <v>1</v>
      </c>
      <c r="V21" s="31">
        <v>1</v>
      </c>
      <c r="W21" s="31">
        <v>1</v>
      </c>
      <c r="X21" s="32"/>
    </row>
    <row r="22" spans="1:24" ht="21" x14ac:dyDescent="0.35">
      <c r="A22" s="28" t="s">
        <v>15</v>
      </c>
      <c r="B22" s="29" t="s">
        <v>79</v>
      </c>
      <c r="C22" s="29" t="s">
        <v>80</v>
      </c>
      <c r="D22" s="28" t="s">
        <v>81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1">
        <v>2</v>
      </c>
      <c r="W22" s="31">
        <v>1</v>
      </c>
      <c r="X22" s="33">
        <v>1</v>
      </c>
    </row>
    <row r="23" spans="1:24" ht="21" x14ac:dyDescent="0.35">
      <c r="A23" s="28" t="s">
        <v>15</v>
      </c>
      <c r="B23" s="29" t="s">
        <v>82</v>
      </c>
      <c r="C23" s="29" t="s">
        <v>83</v>
      </c>
      <c r="D23" s="28" t="s">
        <v>62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>
        <v>1</v>
      </c>
      <c r="R23" s="31">
        <v>1</v>
      </c>
      <c r="S23" s="31">
        <v>2</v>
      </c>
      <c r="T23" s="31">
        <v>2</v>
      </c>
      <c r="U23" s="30"/>
      <c r="V23" s="31">
        <v>2</v>
      </c>
      <c r="W23" s="31">
        <v>1</v>
      </c>
      <c r="X23" s="32"/>
    </row>
    <row r="24" spans="1:24" ht="21" x14ac:dyDescent="0.35">
      <c r="A24" s="28" t="s">
        <v>15</v>
      </c>
      <c r="B24" s="29" t="s">
        <v>82</v>
      </c>
      <c r="C24" s="29" t="s">
        <v>83</v>
      </c>
      <c r="D24" s="28" t="s">
        <v>81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1">
        <v>3</v>
      </c>
      <c r="X24" s="32"/>
    </row>
    <row r="25" spans="1:24" x14ac:dyDescent="0.35">
      <c r="A25" s="28" t="s">
        <v>15</v>
      </c>
      <c r="B25" s="29" t="s">
        <v>84</v>
      </c>
      <c r="C25" s="29" t="s">
        <v>85</v>
      </c>
      <c r="D25" s="28" t="s">
        <v>86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>
        <v>1</v>
      </c>
      <c r="S25" s="30"/>
      <c r="T25" s="30"/>
      <c r="U25" s="30"/>
      <c r="V25" s="30"/>
      <c r="W25" s="30"/>
      <c r="X25" s="32"/>
    </row>
    <row r="26" spans="1:24" ht="21" x14ac:dyDescent="0.35">
      <c r="A26" s="28" t="s">
        <v>15</v>
      </c>
      <c r="B26" s="29" t="s">
        <v>87</v>
      </c>
      <c r="C26" s="29" t="s">
        <v>88</v>
      </c>
      <c r="D26" s="28" t="s">
        <v>62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>
        <v>1</v>
      </c>
      <c r="R26" s="30"/>
      <c r="S26" s="31">
        <v>1</v>
      </c>
      <c r="T26" s="30"/>
      <c r="U26" s="31">
        <v>2</v>
      </c>
      <c r="V26" s="31">
        <v>1</v>
      </c>
      <c r="W26" s="31">
        <v>2</v>
      </c>
      <c r="X26" s="33">
        <v>1</v>
      </c>
    </row>
    <row r="27" spans="1:24" ht="21" x14ac:dyDescent="0.35">
      <c r="A27" s="28" t="s">
        <v>15</v>
      </c>
      <c r="B27" s="29" t="s">
        <v>89</v>
      </c>
      <c r="C27" s="29" t="s">
        <v>90</v>
      </c>
      <c r="D27" s="28" t="s">
        <v>61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1">
        <v>2</v>
      </c>
      <c r="X27" s="33">
        <v>1</v>
      </c>
    </row>
    <row r="28" spans="1:24" ht="21" x14ac:dyDescent="0.35">
      <c r="A28" s="28" t="s">
        <v>15</v>
      </c>
      <c r="B28" s="29" t="s">
        <v>91</v>
      </c>
      <c r="C28" s="29" t="s">
        <v>92</v>
      </c>
      <c r="D28" s="28" t="s">
        <v>58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>
        <v>1</v>
      </c>
      <c r="R28" s="30"/>
      <c r="S28" s="30"/>
      <c r="T28" s="30"/>
      <c r="U28" s="30"/>
      <c r="V28" s="30"/>
      <c r="W28" s="30"/>
      <c r="X28" s="32"/>
    </row>
    <row r="29" spans="1:24" ht="31.5" x14ac:dyDescent="0.35">
      <c r="A29" s="28" t="s">
        <v>15</v>
      </c>
      <c r="B29" s="29" t="s">
        <v>93</v>
      </c>
      <c r="C29" s="29" t="s">
        <v>94</v>
      </c>
      <c r="D29" s="28" t="s">
        <v>58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3">
        <v>1</v>
      </c>
    </row>
    <row r="30" spans="1:24" ht="31.5" x14ac:dyDescent="0.35">
      <c r="A30" s="28" t="s">
        <v>15</v>
      </c>
      <c r="B30" s="29" t="s">
        <v>95</v>
      </c>
      <c r="C30" s="29" t="s">
        <v>96</v>
      </c>
      <c r="D30" s="28" t="s">
        <v>81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1">
        <v>1</v>
      </c>
      <c r="W30" s="30"/>
      <c r="X30" s="32"/>
    </row>
    <row r="31" spans="1:24" ht="21" x14ac:dyDescent="0.35">
      <c r="A31" s="28" t="s">
        <v>15</v>
      </c>
      <c r="B31" s="29" t="s">
        <v>97</v>
      </c>
      <c r="C31" s="29" t="s">
        <v>98</v>
      </c>
      <c r="D31" s="28" t="s">
        <v>58</v>
      </c>
      <c r="E31" s="30"/>
      <c r="F31" s="30"/>
      <c r="G31" s="30"/>
      <c r="H31" s="31">
        <v>1</v>
      </c>
      <c r="I31" s="31">
        <v>1</v>
      </c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2"/>
    </row>
    <row r="32" spans="1:24" ht="31.5" x14ac:dyDescent="0.35">
      <c r="A32" s="28" t="s">
        <v>15</v>
      </c>
      <c r="B32" s="29" t="s">
        <v>99</v>
      </c>
      <c r="C32" s="29" t="s">
        <v>100</v>
      </c>
      <c r="D32" s="28" t="s">
        <v>101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3">
        <v>1</v>
      </c>
    </row>
    <row r="33" spans="1:24" x14ac:dyDescent="0.35">
      <c r="A33" s="28" t="s">
        <v>15</v>
      </c>
      <c r="B33" s="29" t="s">
        <v>102</v>
      </c>
      <c r="C33" s="29" t="s">
        <v>103</v>
      </c>
      <c r="D33" s="28" t="s">
        <v>101</v>
      </c>
      <c r="E33" s="30"/>
      <c r="F33" s="30"/>
      <c r="G33" s="31">
        <v>1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2"/>
    </row>
    <row r="34" spans="1:24" x14ac:dyDescent="0.35">
      <c r="A34" s="28" t="s">
        <v>15</v>
      </c>
      <c r="B34" s="29" t="s">
        <v>104</v>
      </c>
      <c r="C34" s="29" t="s">
        <v>105</v>
      </c>
      <c r="D34" s="28" t="s">
        <v>106</v>
      </c>
      <c r="E34" s="30"/>
      <c r="F34" s="30"/>
      <c r="G34" s="30"/>
      <c r="H34" s="30"/>
      <c r="I34" s="30"/>
      <c r="J34" s="30"/>
      <c r="K34" s="30"/>
      <c r="L34" s="30"/>
      <c r="M34" s="30"/>
      <c r="N34" s="31">
        <v>2</v>
      </c>
      <c r="O34" s="30"/>
      <c r="P34" s="31">
        <v>1</v>
      </c>
      <c r="Q34" s="30"/>
      <c r="R34" s="30"/>
      <c r="S34" s="30"/>
      <c r="T34" s="30"/>
      <c r="U34" s="30"/>
      <c r="V34" s="30"/>
      <c r="W34" s="30"/>
      <c r="X34" s="32"/>
    </row>
    <row r="35" spans="1:24" x14ac:dyDescent="0.35">
      <c r="A35" s="28" t="s">
        <v>15</v>
      </c>
      <c r="B35" s="29" t="s">
        <v>104</v>
      </c>
      <c r="C35" s="29" t="s">
        <v>105</v>
      </c>
      <c r="D35" s="28" t="s">
        <v>107</v>
      </c>
      <c r="E35" s="30"/>
      <c r="F35" s="30"/>
      <c r="G35" s="30"/>
      <c r="H35" s="30"/>
      <c r="I35" s="31">
        <v>2</v>
      </c>
      <c r="J35" s="30"/>
      <c r="K35" s="30"/>
      <c r="L35" s="30"/>
      <c r="M35" s="30"/>
      <c r="N35" s="30"/>
      <c r="O35" s="30"/>
      <c r="P35" s="30"/>
      <c r="Q35" s="30"/>
      <c r="R35" s="30"/>
      <c r="S35" s="31">
        <v>2</v>
      </c>
      <c r="T35" s="30"/>
      <c r="U35" s="30"/>
      <c r="V35" s="30"/>
      <c r="W35" s="30"/>
      <c r="X35" s="33">
        <v>2</v>
      </c>
    </row>
    <row r="36" spans="1:24" ht="21" x14ac:dyDescent="0.35">
      <c r="A36" s="28" t="s">
        <v>15</v>
      </c>
      <c r="B36" s="29" t="s">
        <v>108</v>
      </c>
      <c r="C36" s="29" t="s">
        <v>109</v>
      </c>
      <c r="D36" s="28" t="s">
        <v>107</v>
      </c>
      <c r="E36" s="31">
        <v>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2"/>
    </row>
    <row r="37" spans="1:24" ht="21" x14ac:dyDescent="0.35">
      <c r="A37" s="28" t="s">
        <v>15</v>
      </c>
      <c r="B37" s="29" t="s">
        <v>110</v>
      </c>
      <c r="C37" s="29" t="s">
        <v>111</v>
      </c>
      <c r="D37" s="28" t="s">
        <v>62</v>
      </c>
      <c r="E37" s="30"/>
      <c r="F37" s="30"/>
      <c r="G37" s="30"/>
      <c r="H37" s="30"/>
      <c r="I37" s="31">
        <v>1</v>
      </c>
      <c r="J37" s="30"/>
      <c r="K37" s="30"/>
      <c r="L37" s="30"/>
      <c r="M37" s="31">
        <v>1</v>
      </c>
      <c r="N37" s="31">
        <v>2</v>
      </c>
      <c r="O37" s="31">
        <v>1</v>
      </c>
      <c r="P37" s="30"/>
      <c r="Q37" s="30"/>
      <c r="R37" s="30"/>
      <c r="S37" s="30"/>
      <c r="T37" s="30"/>
      <c r="U37" s="30"/>
      <c r="V37" s="30"/>
      <c r="W37" s="30"/>
      <c r="X37" s="32"/>
    </row>
    <row r="38" spans="1:24" x14ac:dyDescent="0.35">
      <c r="A38" s="28" t="s">
        <v>15</v>
      </c>
      <c r="B38" s="29" t="s">
        <v>112</v>
      </c>
      <c r="C38" s="29" t="s">
        <v>113</v>
      </c>
      <c r="D38" s="28" t="s">
        <v>107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3">
        <v>1</v>
      </c>
    </row>
    <row r="39" spans="1:24" ht="21" x14ac:dyDescent="0.35">
      <c r="A39" s="28" t="s">
        <v>15</v>
      </c>
      <c r="B39" s="29" t="s">
        <v>114</v>
      </c>
      <c r="C39" s="29" t="s">
        <v>115</v>
      </c>
      <c r="D39" s="28" t="s">
        <v>116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3">
        <v>1</v>
      </c>
    </row>
    <row r="40" spans="1:24" ht="21" x14ac:dyDescent="0.35">
      <c r="A40" s="28" t="s">
        <v>15</v>
      </c>
      <c r="B40" s="29" t="s">
        <v>117</v>
      </c>
      <c r="C40" s="29" t="s">
        <v>118</v>
      </c>
      <c r="D40" s="28" t="s">
        <v>81</v>
      </c>
      <c r="E40" s="31">
        <v>1</v>
      </c>
      <c r="F40" s="31">
        <v>1</v>
      </c>
      <c r="G40" s="31">
        <v>1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2"/>
    </row>
    <row r="41" spans="1:24" ht="31.5" x14ac:dyDescent="0.35">
      <c r="A41" s="28" t="s">
        <v>15</v>
      </c>
      <c r="B41" s="29" t="s">
        <v>119</v>
      </c>
      <c r="C41" s="29" t="s">
        <v>120</v>
      </c>
      <c r="D41" s="28" t="s">
        <v>121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3">
        <v>1</v>
      </c>
    </row>
    <row r="42" spans="1:24" ht="21" x14ac:dyDescent="0.35">
      <c r="A42" s="28" t="s">
        <v>15</v>
      </c>
      <c r="B42" s="29" t="s">
        <v>122</v>
      </c>
      <c r="C42" s="29" t="s">
        <v>123</v>
      </c>
      <c r="D42" s="28" t="s">
        <v>74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1">
        <v>1</v>
      </c>
      <c r="T42" s="30"/>
      <c r="U42" s="30"/>
      <c r="V42" s="30"/>
      <c r="W42" s="30"/>
      <c r="X42" s="32"/>
    </row>
    <row r="43" spans="1:24" ht="31.5" x14ac:dyDescent="0.35">
      <c r="A43" s="28" t="s">
        <v>15</v>
      </c>
      <c r="B43" s="29" t="s">
        <v>124</v>
      </c>
      <c r="C43" s="29" t="s">
        <v>125</v>
      </c>
      <c r="D43" s="28" t="s">
        <v>73</v>
      </c>
      <c r="E43" s="30"/>
      <c r="F43" s="30"/>
      <c r="G43" s="30"/>
      <c r="H43" s="30"/>
      <c r="I43" s="31">
        <v>1</v>
      </c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2"/>
    </row>
    <row r="44" spans="1:24" ht="31.5" x14ac:dyDescent="0.35">
      <c r="A44" s="28" t="s">
        <v>15</v>
      </c>
      <c r="B44" s="29" t="s">
        <v>124</v>
      </c>
      <c r="C44" s="29" t="s">
        <v>125</v>
      </c>
      <c r="D44" s="28" t="s">
        <v>74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1">
        <v>1</v>
      </c>
      <c r="Q44" s="30"/>
      <c r="R44" s="30"/>
      <c r="S44" s="30"/>
      <c r="T44" s="30"/>
      <c r="U44" s="30"/>
      <c r="V44" s="30"/>
      <c r="W44" s="30"/>
      <c r="X44" s="32"/>
    </row>
    <row r="45" spans="1:24" ht="42" x14ac:dyDescent="0.35">
      <c r="A45" s="28" t="s">
        <v>15</v>
      </c>
      <c r="B45" s="29" t="s">
        <v>126</v>
      </c>
      <c r="C45" s="29" t="s">
        <v>127</v>
      </c>
      <c r="D45" s="28" t="s">
        <v>128</v>
      </c>
      <c r="E45" s="30"/>
      <c r="F45" s="30"/>
      <c r="G45" s="30"/>
      <c r="H45" s="30"/>
      <c r="I45" s="30"/>
      <c r="J45" s="30"/>
      <c r="K45" s="30"/>
      <c r="L45" s="30"/>
      <c r="M45" s="31">
        <v>1</v>
      </c>
      <c r="N45" s="30"/>
      <c r="O45" s="30"/>
      <c r="P45" s="31">
        <v>1</v>
      </c>
      <c r="Q45" s="30"/>
      <c r="R45" s="31">
        <v>1</v>
      </c>
      <c r="S45" s="30"/>
      <c r="T45" s="30"/>
      <c r="U45" s="30"/>
      <c r="V45" s="30"/>
      <c r="W45" s="30"/>
      <c r="X45" s="32"/>
    </row>
    <row r="46" spans="1:24" x14ac:dyDescent="0.35">
      <c r="A46" s="28" t="s">
        <v>15</v>
      </c>
      <c r="B46" s="29" t="s">
        <v>129</v>
      </c>
      <c r="C46" s="29" t="s">
        <v>130</v>
      </c>
      <c r="D46" s="28" t="s">
        <v>86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1">
        <v>1</v>
      </c>
      <c r="T46" s="30"/>
      <c r="U46" s="30"/>
      <c r="V46" s="30"/>
      <c r="W46" s="30"/>
      <c r="X46" s="32"/>
    </row>
    <row r="47" spans="1:24" x14ac:dyDescent="0.35">
      <c r="A47" s="212" t="s">
        <v>131</v>
      </c>
      <c r="B47" s="213"/>
      <c r="C47" s="213"/>
      <c r="D47" s="213"/>
      <c r="E47" s="34">
        <v>2</v>
      </c>
      <c r="F47" s="34">
        <v>1</v>
      </c>
      <c r="G47" s="34">
        <v>2</v>
      </c>
      <c r="H47" s="34">
        <v>1</v>
      </c>
      <c r="I47" s="34">
        <v>5</v>
      </c>
      <c r="J47" s="34">
        <v>1</v>
      </c>
      <c r="K47" s="34">
        <v>1</v>
      </c>
      <c r="L47" s="35"/>
      <c r="M47" s="34">
        <v>4</v>
      </c>
      <c r="N47" s="34">
        <v>8</v>
      </c>
      <c r="O47" s="34">
        <v>2</v>
      </c>
      <c r="P47" s="34">
        <v>4</v>
      </c>
      <c r="Q47" s="34">
        <v>6</v>
      </c>
      <c r="R47" s="34">
        <v>6</v>
      </c>
      <c r="S47" s="34">
        <v>8</v>
      </c>
      <c r="T47" s="34">
        <v>5</v>
      </c>
      <c r="U47" s="34">
        <v>4</v>
      </c>
      <c r="V47" s="34">
        <v>8</v>
      </c>
      <c r="W47" s="34">
        <v>12</v>
      </c>
      <c r="X47" s="36">
        <v>16</v>
      </c>
    </row>
    <row r="48" spans="1:24" ht="31.5" x14ac:dyDescent="0.35">
      <c r="A48" s="28" t="s">
        <v>16</v>
      </c>
      <c r="B48" s="29" t="s">
        <v>71</v>
      </c>
      <c r="C48" s="29" t="s">
        <v>72</v>
      </c>
      <c r="D48" s="28" t="s">
        <v>73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1">
        <v>1</v>
      </c>
      <c r="V48" s="30"/>
      <c r="W48" s="30"/>
      <c r="X48" s="32"/>
    </row>
    <row r="49" spans="1:24" ht="31.5" x14ac:dyDescent="0.35">
      <c r="A49" s="28" t="s">
        <v>16</v>
      </c>
      <c r="B49" s="29" t="s">
        <v>82</v>
      </c>
      <c r="C49" s="29" t="s">
        <v>83</v>
      </c>
      <c r="D49" s="28" t="s">
        <v>81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3">
        <v>1</v>
      </c>
    </row>
    <row r="50" spans="1:24" x14ac:dyDescent="0.35">
      <c r="A50" s="212" t="s">
        <v>132</v>
      </c>
      <c r="B50" s="213"/>
      <c r="C50" s="213"/>
      <c r="D50" s="213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4">
        <v>1</v>
      </c>
      <c r="V50" s="35"/>
      <c r="W50" s="35"/>
      <c r="X50" s="36">
        <v>1</v>
      </c>
    </row>
    <row r="51" spans="1:24" ht="21" x14ac:dyDescent="0.35">
      <c r="A51" s="28" t="s">
        <v>17</v>
      </c>
      <c r="B51" s="29" t="s">
        <v>59</v>
      </c>
      <c r="C51" s="29" t="s">
        <v>60</v>
      </c>
      <c r="D51" s="28" t="s">
        <v>62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1">
        <v>2</v>
      </c>
      <c r="S51" s="30"/>
      <c r="T51" s="30"/>
      <c r="U51" s="30"/>
      <c r="V51" s="30"/>
      <c r="W51" s="30"/>
      <c r="X51" s="32"/>
    </row>
    <row r="52" spans="1:24" ht="21" x14ac:dyDescent="0.35">
      <c r="A52" s="28" t="s">
        <v>17</v>
      </c>
      <c r="B52" s="29" t="s">
        <v>63</v>
      </c>
      <c r="C52" s="29" t="s">
        <v>64</v>
      </c>
      <c r="D52" s="28" t="s">
        <v>65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1">
        <v>1</v>
      </c>
      <c r="T52" s="30"/>
      <c r="U52" s="30"/>
      <c r="V52" s="30"/>
      <c r="W52" s="30"/>
      <c r="X52" s="32"/>
    </row>
    <row r="53" spans="1:24" ht="21" x14ac:dyDescent="0.35">
      <c r="A53" s="28" t="s">
        <v>17</v>
      </c>
      <c r="B53" s="29" t="s">
        <v>68</v>
      </c>
      <c r="C53" s="29" t="s">
        <v>69</v>
      </c>
      <c r="D53" s="28" t="s">
        <v>70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1">
        <v>1</v>
      </c>
      <c r="W53" s="30"/>
      <c r="X53" s="32"/>
    </row>
    <row r="54" spans="1:24" ht="21" x14ac:dyDescent="0.35">
      <c r="A54" s="28" t="s">
        <v>17</v>
      </c>
      <c r="B54" s="29" t="s">
        <v>79</v>
      </c>
      <c r="C54" s="29" t="s">
        <v>80</v>
      </c>
      <c r="D54" s="28" t="s">
        <v>81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1">
        <v>1</v>
      </c>
      <c r="W54" s="30"/>
      <c r="X54" s="32"/>
    </row>
    <row r="55" spans="1:24" ht="21" x14ac:dyDescent="0.35">
      <c r="A55" s="28" t="s">
        <v>17</v>
      </c>
      <c r="B55" s="29" t="s">
        <v>84</v>
      </c>
      <c r="C55" s="29" t="s">
        <v>85</v>
      </c>
      <c r="D55" s="28" t="s">
        <v>86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>
        <v>1</v>
      </c>
      <c r="P55" s="30"/>
      <c r="Q55" s="30"/>
      <c r="R55" s="30"/>
      <c r="S55" s="30"/>
      <c r="T55" s="30"/>
      <c r="U55" s="30"/>
      <c r="V55" s="30"/>
      <c r="W55" s="30"/>
      <c r="X55" s="32"/>
    </row>
    <row r="56" spans="1:24" ht="21" x14ac:dyDescent="0.35">
      <c r="A56" s="28" t="s">
        <v>17</v>
      </c>
      <c r="B56" s="29" t="s">
        <v>104</v>
      </c>
      <c r="C56" s="29" t="s">
        <v>105</v>
      </c>
      <c r="D56" s="28" t="s">
        <v>107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>
        <v>1</v>
      </c>
      <c r="R56" s="31">
        <v>1</v>
      </c>
      <c r="S56" s="30"/>
      <c r="T56" s="30"/>
      <c r="U56" s="30"/>
      <c r="V56" s="30"/>
      <c r="W56" s="30"/>
      <c r="X56" s="32"/>
    </row>
    <row r="57" spans="1:24" ht="21" x14ac:dyDescent="0.35">
      <c r="A57" s="28" t="s">
        <v>17</v>
      </c>
      <c r="B57" s="29" t="s">
        <v>110</v>
      </c>
      <c r="C57" s="29" t="s">
        <v>111</v>
      </c>
      <c r="D57" s="28" t="s">
        <v>62</v>
      </c>
      <c r="E57" s="30"/>
      <c r="F57" s="30"/>
      <c r="G57" s="30"/>
      <c r="H57" s="30"/>
      <c r="I57" s="30"/>
      <c r="J57" s="30"/>
      <c r="K57" s="30"/>
      <c r="L57" s="31">
        <v>2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2"/>
    </row>
    <row r="58" spans="1:24" ht="42" x14ac:dyDescent="0.35">
      <c r="A58" s="28" t="s">
        <v>17</v>
      </c>
      <c r="B58" s="29" t="s">
        <v>126</v>
      </c>
      <c r="C58" s="29" t="s">
        <v>127</v>
      </c>
      <c r="D58" s="28" t="s">
        <v>128</v>
      </c>
      <c r="E58" s="30"/>
      <c r="F58" s="30"/>
      <c r="G58" s="30"/>
      <c r="H58" s="30"/>
      <c r="I58" s="30"/>
      <c r="J58" s="30"/>
      <c r="K58" s="31">
        <v>1</v>
      </c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2"/>
    </row>
    <row r="59" spans="1:24" x14ac:dyDescent="0.35">
      <c r="A59" s="212" t="s">
        <v>133</v>
      </c>
      <c r="B59" s="213"/>
      <c r="C59" s="213"/>
      <c r="D59" s="213"/>
      <c r="E59" s="35"/>
      <c r="F59" s="35"/>
      <c r="G59" s="35"/>
      <c r="H59" s="35"/>
      <c r="I59" s="35"/>
      <c r="J59" s="35"/>
      <c r="K59" s="34">
        <v>1</v>
      </c>
      <c r="L59" s="34">
        <v>2</v>
      </c>
      <c r="M59" s="35"/>
      <c r="N59" s="35"/>
      <c r="O59" s="34">
        <v>1</v>
      </c>
      <c r="P59" s="35"/>
      <c r="Q59" s="34">
        <v>1</v>
      </c>
      <c r="R59" s="34">
        <v>3</v>
      </c>
      <c r="S59" s="34">
        <v>1</v>
      </c>
      <c r="T59" s="35"/>
      <c r="U59" s="35"/>
      <c r="V59" s="34">
        <v>2</v>
      </c>
      <c r="W59" s="35"/>
      <c r="X59" s="37"/>
    </row>
    <row r="60" spans="1:24" x14ac:dyDescent="0.35">
      <c r="A60" s="213" t="s">
        <v>18</v>
      </c>
      <c r="B60" s="213"/>
      <c r="C60" s="213"/>
      <c r="D60" s="213"/>
      <c r="E60" s="38">
        <v>2</v>
      </c>
      <c r="F60" s="38">
        <v>1</v>
      </c>
      <c r="G60" s="38">
        <v>2</v>
      </c>
      <c r="H60" s="38">
        <v>1</v>
      </c>
      <c r="I60" s="38">
        <v>5</v>
      </c>
      <c r="J60" s="38">
        <v>1</v>
      </c>
      <c r="K60" s="38">
        <v>2</v>
      </c>
      <c r="L60" s="38">
        <v>2</v>
      </c>
      <c r="M60" s="38">
        <v>4</v>
      </c>
      <c r="N60" s="38">
        <v>8</v>
      </c>
      <c r="O60" s="38">
        <v>3</v>
      </c>
      <c r="P60" s="38">
        <v>4</v>
      </c>
      <c r="Q60" s="38">
        <v>7</v>
      </c>
      <c r="R60" s="38">
        <v>9</v>
      </c>
      <c r="S60" s="38">
        <v>9</v>
      </c>
      <c r="T60" s="38">
        <v>5</v>
      </c>
      <c r="U60" s="38">
        <v>5</v>
      </c>
      <c r="V60" s="38">
        <v>10</v>
      </c>
      <c r="W60" s="38">
        <v>12</v>
      </c>
      <c r="X60" s="60">
        <v>17</v>
      </c>
    </row>
    <row r="62" spans="1:24" ht="14.4" customHeight="1" x14ac:dyDescent="0.35">
      <c r="A62" s="214" t="s">
        <v>292</v>
      </c>
      <c r="B62" s="215"/>
      <c r="C62" s="215"/>
      <c r="D62" s="216"/>
    </row>
  </sheetData>
  <mergeCells count="5">
    <mergeCell ref="A47:D47"/>
    <mergeCell ref="A50:D50"/>
    <mergeCell ref="A59:D59"/>
    <mergeCell ref="A60:D60"/>
    <mergeCell ref="A62:D6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35B8C-4E33-4A44-8A1F-BB01D099B22F}">
  <dimension ref="A1:L88"/>
  <sheetViews>
    <sheetView showGridLines="0" topLeftCell="A64" workbookViewId="0">
      <selection activeCell="A88" sqref="A88"/>
    </sheetView>
  </sheetViews>
  <sheetFormatPr defaultColWidth="8.90625" defaultRowHeight="14.5" x14ac:dyDescent="0.35"/>
  <cols>
    <col min="1" max="1" width="18" style="18" customWidth="1"/>
    <col min="2" max="2" width="35.90625" style="18" customWidth="1"/>
    <col min="3" max="3" width="33.453125" style="18" customWidth="1"/>
    <col min="4" max="8" width="5.90625" style="18" customWidth="1"/>
    <col min="9" max="9" width="6" style="18" customWidth="1"/>
    <col min="10" max="11" width="0.6328125" style="18" customWidth="1"/>
    <col min="12" max="16384" width="8.90625" style="18"/>
  </cols>
  <sheetData>
    <row r="1" spans="1:9" x14ac:dyDescent="0.35">
      <c r="A1" s="17" t="s">
        <v>201</v>
      </c>
      <c r="B1" s="56"/>
      <c r="C1" s="56"/>
    </row>
    <row r="2" spans="1:9" x14ac:dyDescent="0.35">
      <c r="A2" s="205" t="s">
        <v>135</v>
      </c>
      <c r="B2" s="56"/>
      <c r="C2" s="56"/>
    </row>
    <row r="3" spans="1:9" x14ac:dyDescent="0.35">
      <c r="A3" s="205" t="s">
        <v>202</v>
      </c>
      <c r="B3" s="56"/>
      <c r="C3" s="56"/>
    </row>
    <row r="4" spans="1:9" x14ac:dyDescent="0.35">
      <c r="A4" s="19"/>
      <c r="B4" s="20" t="s">
        <v>3</v>
      </c>
      <c r="C4" s="20"/>
    </row>
    <row r="5" spans="1:9" x14ac:dyDescent="0.35">
      <c r="A5" s="21" t="s">
        <v>4</v>
      </c>
      <c r="B5" s="20" t="s">
        <v>6</v>
      </c>
      <c r="C5" s="20"/>
    </row>
    <row r="6" spans="1:9" x14ac:dyDescent="0.35">
      <c r="A6" s="21" t="s">
        <v>4</v>
      </c>
      <c r="B6" s="20" t="s">
        <v>138</v>
      </c>
      <c r="C6" s="20"/>
    </row>
    <row r="7" spans="1:9" x14ac:dyDescent="0.35">
      <c r="A7" s="21" t="s">
        <v>4</v>
      </c>
      <c r="B7" s="20" t="s">
        <v>5</v>
      </c>
      <c r="C7" s="20"/>
    </row>
    <row r="8" spans="1:9" x14ac:dyDescent="0.35">
      <c r="A8" s="22"/>
      <c r="B8" s="22"/>
    </row>
    <row r="9" spans="1:9" x14ac:dyDescent="0.35">
      <c r="A9" s="79" t="s">
        <v>323</v>
      </c>
      <c r="B9" s="41" t="s">
        <v>13</v>
      </c>
      <c r="C9" s="27" t="s">
        <v>203</v>
      </c>
      <c r="D9" s="42">
        <v>2018</v>
      </c>
      <c r="E9" s="42">
        <v>2019</v>
      </c>
      <c r="F9" s="42">
        <v>2020</v>
      </c>
      <c r="G9" s="42">
        <v>2021</v>
      </c>
      <c r="H9" s="42">
        <v>2022</v>
      </c>
      <c r="I9" s="43">
        <v>2023</v>
      </c>
    </row>
    <row r="10" spans="1:9" ht="21" x14ac:dyDescent="0.35">
      <c r="A10" s="201" t="s">
        <v>281</v>
      </c>
      <c r="B10" s="28" t="s">
        <v>15</v>
      </c>
      <c r="C10" s="28" t="s">
        <v>204</v>
      </c>
      <c r="D10" s="30"/>
      <c r="E10" s="30"/>
      <c r="F10" s="30"/>
      <c r="G10" s="31">
        <v>3</v>
      </c>
      <c r="H10" s="31">
        <v>1</v>
      </c>
      <c r="I10" s="33">
        <v>2</v>
      </c>
    </row>
    <row r="11" spans="1:9" x14ac:dyDescent="0.35">
      <c r="A11" s="201" t="s">
        <v>281</v>
      </c>
      <c r="B11" s="28" t="s">
        <v>15</v>
      </c>
      <c r="C11" s="28" t="s">
        <v>205</v>
      </c>
      <c r="D11" s="30"/>
      <c r="E11" s="30"/>
      <c r="F11" s="30"/>
      <c r="G11" s="31">
        <v>2</v>
      </c>
      <c r="H11" s="30"/>
      <c r="I11" s="33">
        <v>1</v>
      </c>
    </row>
    <row r="12" spans="1:9" x14ac:dyDescent="0.35">
      <c r="A12" s="201" t="s">
        <v>281</v>
      </c>
      <c r="B12" s="28" t="s">
        <v>15</v>
      </c>
      <c r="C12" s="28" t="s">
        <v>206</v>
      </c>
      <c r="D12" s="31">
        <v>9</v>
      </c>
      <c r="E12" s="31">
        <v>8</v>
      </c>
      <c r="F12" s="31">
        <v>2</v>
      </c>
      <c r="G12" s="31">
        <v>3</v>
      </c>
      <c r="H12" s="31">
        <v>4</v>
      </c>
      <c r="I12" s="33">
        <v>5</v>
      </c>
    </row>
    <row r="13" spans="1:9" x14ac:dyDescent="0.35">
      <c r="A13" s="201" t="s">
        <v>281</v>
      </c>
      <c r="B13" s="28" t="s">
        <v>15</v>
      </c>
      <c r="C13" s="28" t="s">
        <v>207</v>
      </c>
      <c r="D13" s="31">
        <v>16</v>
      </c>
      <c r="E13" s="31">
        <v>20</v>
      </c>
      <c r="F13" s="31">
        <v>23</v>
      </c>
      <c r="G13" s="31">
        <v>35</v>
      </c>
      <c r="H13" s="31">
        <v>40</v>
      </c>
      <c r="I13" s="33">
        <v>38</v>
      </c>
    </row>
    <row r="14" spans="1:9" x14ac:dyDescent="0.35">
      <c r="A14" s="201" t="s">
        <v>281</v>
      </c>
      <c r="B14" s="28" t="s">
        <v>15</v>
      </c>
      <c r="C14" s="28" t="s">
        <v>208</v>
      </c>
      <c r="D14" s="31">
        <v>2</v>
      </c>
      <c r="E14" s="31">
        <v>2</v>
      </c>
      <c r="F14" s="31">
        <v>4</v>
      </c>
      <c r="G14" s="31">
        <v>4</v>
      </c>
      <c r="H14" s="31">
        <v>4</v>
      </c>
      <c r="I14" s="33">
        <v>3</v>
      </c>
    </row>
    <row r="15" spans="1:9" x14ac:dyDescent="0.35">
      <c r="A15" s="201" t="s">
        <v>281</v>
      </c>
      <c r="B15" s="28" t="s">
        <v>15</v>
      </c>
      <c r="C15" s="28" t="s">
        <v>209</v>
      </c>
      <c r="D15" s="31">
        <v>27</v>
      </c>
      <c r="E15" s="31">
        <v>23</v>
      </c>
      <c r="F15" s="31">
        <v>30</v>
      </c>
      <c r="G15" s="31">
        <v>45</v>
      </c>
      <c r="H15" s="31">
        <v>48</v>
      </c>
      <c r="I15" s="33">
        <v>49</v>
      </c>
    </row>
    <row r="16" spans="1:9" x14ac:dyDescent="0.35">
      <c r="A16" s="201" t="s">
        <v>281</v>
      </c>
      <c r="B16" s="28" t="s">
        <v>15</v>
      </c>
      <c r="C16" s="28" t="s">
        <v>210</v>
      </c>
      <c r="D16" s="31">
        <v>1</v>
      </c>
      <c r="E16" s="30"/>
      <c r="F16" s="31">
        <v>1</v>
      </c>
      <c r="G16" s="31">
        <v>5</v>
      </c>
      <c r="H16" s="31">
        <v>4</v>
      </c>
      <c r="I16" s="33">
        <v>3</v>
      </c>
    </row>
    <row r="17" spans="1:12" x14ac:dyDescent="0.35">
      <c r="A17" s="201" t="s">
        <v>281</v>
      </c>
      <c r="B17" s="28" t="s">
        <v>15</v>
      </c>
      <c r="C17" s="28" t="s">
        <v>211</v>
      </c>
      <c r="D17" s="31">
        <v>9</v>
      </c>
      <c r="E17" s="31">
        <v>11</v>
      </c>
      <c r="F17" s="31">
        <v>15</v>
      </c>
      <c r="G17" s="31">
        <v>14</v>
      </c>
      <c r="H17" s="31">
        <v>14</v>
      </c>
      <c r="I17" s="33">
        <v>13</v>
      </c>
    </row>
    <row r="18" spans="1:12" x14ac:dyDescent="0.35">
      <c r="A18" s="201" t="s">
        <v>281</v>
      </c>
      <c r="B18" s="28" t="s">
        <v>15</v>
      </c>
      <c r="C18" s="28" t="s">
        <v>212</v>
      </c>
      <c r="D18" s="30"/>
      <c r="E18" s="30"/>
      <c r="F18" s="31">
        <v>2</v>
      </c>
      <c r="G18" s="30"/>
      <c r="H18" s="31">
        <v>1</v>
      </c>
      <c r="I18" s="33">
        <v>1</v>
      </c>
    </row>
    <row r="19" spans="1:12" x14ac:dyDescent="0.35">
      <c r="A19" s="201" t="s">
        <v>281</v>
      </c>
      <c r="B19" s="28" t="s">
        <v>15</v>
      </c>
      <c r="C19" s="28" t="s">
        <v>213</v>
      </c>
      <c r="D19" s="31">
        <v>6</v>
      </c>
      <c r="E19" s="31">
        <v>6</v>
      </c>
      <c r="F19" s="31">
        <v>7</v>
      </c>
      <c r="G19" s="31">
        <v>10</v>
      </c>
      <c r="H19" s="31">
        <v>5</v>
      </c>
      <c r="I19" s="33">
        <v>6</v>
      </c>
    </row>
    <row r="20" spans="1:12" x14ac:dyDescent="0.35">
      <c r="A20" s="201" t="s">
        <v>281</v>
      </c>
      <c r="B20" s="28" t="s">
        <v>15</v>
      </c>
      <c r="C20" s="28" t="s">
        <v>215</v>
      </c>
      <c r="D20" s="31">
        <v>44</v>
      </c>
      <c r="E20" s="31">
        <v>45</v>
      </c>
      <c r="F20" s="31">
        <v>58</v>
      </c>
      <c r="G20" s="31">
        <v>68</v>
      </c>
      <c r="H20" s="31">
        <v>61</v>
      </c>
      <c r="I20" s="33">
        <v>53</v>
      </c>
    </row>
    <row r="21" spans="1:12" x14ac:dyDescent="0.35">
      <c r="A21" s="201" t="s">
        <v>281</v>
      </c>
      <c r="B21" s="28" t="s">
        <v>15</v>
      </c>
      <c r="C21" s="28" t="s">
        <v>214</v>
      </c>
      <c r="D21" s="31">
        <v>1</v>
      </c>
      <c r="E21" s="30"/>
      <c r="F21" s="30"/>
      <c r="G21" s="31">
        <v>2</v>
      </c>
      <c r="H21" s="31">
        <v>3</v>
      </c>
      <c r="I21" s="32"/>
      <c r="L21" s="18" t="s">
        <v>223</v>
      </c>
    </row>
    <row r="22" spans="1:12" x14ac:dyDescent="0.35">
      <c r="A22" s="201" t="s">
        <v>281</v>
      </c>
      <c r="B22" s="212" t="s">
        <v>131</v>
      </c>
      <c r="C22" s="213"/>
      <c r="D22" s="34">
        <v>114</v>
      </c>
      <c r="E22" s="34">
        <v>115</v>
      </c>
      <c r="F22" s="34">
        <v>141</v>
      </c>
      <c r="G22" s="34">
        <v>185</v>
      </c>
      <c r="H22" s="34">
        <v>183</v>
      </c>
      <c r="I22" s="36">
        <v>173</v>
      </c>
    </row>
    <row r="23" spans="1:12" ht="21" x14ac:dyDescent="0.35">
      <c r="A23" s="201" t="s">
        <v>281</v>
      </c>
      <c r="B23" s="28" t="s">
        <v>16</v>
      </c>
      <c r="C23" s="28" t="s">
        <v>204</v>
      </c>
      <c r="D23" s="30"/>
      <c r="E23" s="31"/>
      <c r="F23" s="31"/>
      <c r="G23" s="31"/>
      <c r="H23" s="31"/>
      <c r="I23" s="32"/>
    </row>
    <row r="24" spans="1:12" x14ac:dyDescent="0.35">
      <c r="A24" s="201" t="s">
        <v>281</v>
      </c>
      <c r="B24" s="28" t="s">
        <v>16</v>
      </c>
      <c r="C24" s="28" t="s">
        <v>205</v>
      </c>
      <c r="D24" s="30"/>
      <c r="E24" s="31"/>
      <c r="F24" s="31"/>
      <c r="G24" s="31"/>
      <c r="H24" s="31"/>
      <c r="I24" s="32"/>
    </row>
    <row r="25" spans="1:12" x14ac:dyDescent="0.35">
      <c r="A25" s="201" t="s">
        <v>281</v>
      </c>
      <c r="B25" s="28" t="s">
        <v>16</v>
      </c>
      <c r="C25" s="28" t="s">
        <v>206</v>
      </c>
      <c r="D25" s="30"/>
      <c r="E25" s="31"/>
      <c r="F25" s="31"/>
      <c r="G25" s="31"/>
      <c r="H25" s="31"/>
      <c r="I25" s="32"/>
    </row>
    <row r="26" spans="1:12" x14ac:dyDescent="0.35">
      <c r="A26" s="201" t="s">
        <v>281</v>
      </c>
      <c r="B26" s="28" t="s">
        <v>16</v>
      </c>
      <c r="C26" s="28" t="s">
        <v>207</v>
      </c>
      <c r="D26" s="31">
        <v>1</v>
      </c>
      <c r="E26" s="30"/>
      <c r="F26" s="30"/>
      <c r="G26" s="30"/>
      <c r="H26" s="31">
        <v>2</v>
      </c>
      <c r="I26" s="33">
        <v>2</v>
      </c>
    </row>
    <row r="27" spans="1:12" x14ac:dyDescent="0.35">
      <c r="A27" s="201" t="s">
        <v>281</v>
      </c>
      <c r="B27" s="28" t="s">
        <v>16</v>
      </c>
      <c r="C27" s="28" t="s">
        <v>208</v>
      </c>
      <c r="D27" s="31"/>
      <c r="E27" s="30"/>
      <c r="F27" s="30"/>
      <c r="G27" s="30"/>
      <c r="H27" s="31"/>
      <c r="I27" s="33"/>
    </row>
    <row r="28" spans="1:12" x14ac:dyDescent="0.35">
      <c r="A28" s="201" t="s">
        <v>281</v>
      </c>
      <c r="B28" s="28" t="s">
        <v>16</v>
      </c>
      <c r="C28" s="28" t="s">
        <v>209</v>
      </c>
      <c r="D28" s="31">
        <v>1</v>
      </c>
      <c r="E28" s="30"/>
      <c r="F28" s="30"/>
      <c r="G28" s="31">
        <v>2</v>
      </c>
      <c r="H28" s="31">
        <v>2</v>
      </c>
      <c r="I28" s="33">
        <v>5</v>
      </c>
    </row>
    <row r="29" spans="1:12" x14ac:dyDescent="0.35">
      <c r="A29" s="201" t="s">
        <v>281</v>
      </c>
      <c r="B29" s="28" t="s">
        <v>16</v>
      </c>
      <c r="C29" s="28" t="s">
        <v>210</v>
      </c>
      <c r="D29" s="30"/>
      <c r="E29" s="30"/>
      <c r="F29" s="30"/>
      <c r="G29" s="31">
        <v>1</v>
      </c>
      <c r="H29" s="30"/>
      <c r="I29" s="32"/>
    </row>
    <row r="30" spans="1:12" x14ac:dyDescent="0.35">
      <c r="A30" s="201" t="s">
        <v>281</v>
      </c>
      <c r="B30" s="28" t="s">
        <v>16</v>
      </c>
      <c r="C30" s="28" t="s">
        <v>211</v>
      </c>
      <c r="D30" s="31">
        <v>1</v>
      </c>
      <c r="E30" s="31">
        <v>1</v>
      </c>
      <c r="F30" s="31">
        <v>1</v>
      </c>
      <c r="G30" s="31">
        <v>2</v>
      </c>
      <c r="H30" s="31">
        <v>2</v>
      </c>
      <c r="I30" s="33">
        <v>2</v>
      </c>
    </row>
    <row r="31" spans="1:12" x14ac:dyDescent="0.35">
      <c r="A31" s="201" t="s">
        <v>281</v>
      </c>
      <c r="B31" s="28" t="s">
        <v>16</v>
      </c>
      <c r="C31" s="28" t="s">
        <v>212</v>
      </c>
      <c r="D31" s="30"/>
      <c r="E31" s="30"/>
      <c r="F31" s="31"/>
      <c r="G31" s="30"/>
      <c r="H31" s="31"/>
      <c r="I31" s="33"/>
    </row>
    <row r="32" spans="1:12" x14ac:dyDescent="0.35">
      <c r="A32" s="201" t="s">
        <v>281</v>
      </c>
      <c r="B32" s="28" t="s">
        <v>16</v>
      </c>
      <c r="C32" s="28" t="s">
        <v>213</v>
      </c>
      <c r="D32" s="31">
        <v>1</v>
      </c>
      <c r="E32" s="30"/>
      <c r="F32" s="30"/>
      <c r="G32" s="30"/>
      <c r="H32" s="30"/>
      <c r="I32" s="32"/>
    </row>
    <row r="33" spans="1:12" x14ac:dyDescent="0.35">
      <c r="A33" s="201" t="s">
        <v>281</v>
      </c>
      <c r="B33" s="28" t="s">
        <v>16</v>
      </c>
      <c r="C33" s="28" t="s">
        <v>215</v>
      </c>
      <c r="D33" s="31">
        <v>2</v>
      </c>
      <c r="E33" s="31">
        <v>2</v>
      </c>
      <c r="F33" s="31">
        <v>1</v>
      </c>
      <c r="G33" s="31">
        <v>3</v>
      </c>
      <c r="H33" s="31">
        <v>2</v>
      </c>
      <c r="I33" s="33">
        <v>2</v>
      </c>
    </row>
    <row r="34" spans="1:12" x14ac:dyDescent="0.35">
      <c r="A34" s="201" t="s">
        <v>281</v>
      </c>
      <c r="B34" s="28" t="s">
        <v>16</v>
      </c>
      <c r="C34" s="28" t="s">
        <v>214</v>
      </c>
      <c r="D34" s="31">
        <v>1</v>
      </c>
      <c r="E34" s="30"/>
      <c r="F34" s="30"/>
      <c r="G34" s="30"/>
      <c r="H34" s="30"/>
      <c r="I34" s="32"/>
      <c r="L34" s="18" t="s">
        <v>223</v>
      </c>
    </row>
    <row r="35" spans="1:12" x14ac:dyDescent="0.35">
      <c r="A35" s="201" t="s">
        <v>281</v>
      </c>
      <c r="B35" s="212" t="s">
        <v>132</v>
      </c>
      <c r="C35" s="213"/>
      <c r="D35" s="34">
        <v>7</v>
      </c>
      <c r="E35" s="34">
        <v>3</v>
      </c>
      <c r="F35" s="34">
        <v>2</v>
      </c>
      <c r="G35" s="34">
        <v>8</v>
      </c>
      <c r="H35" s="34">
        <v>8</v>
      </c>
      <c r="I35" s="36">
        <v>10</v>
      </c>
    </row>
    <row r="36" spans="1:12" ht="21" x14ac:dyDescent="0.35">
      <c r="A36" s="201" t="s">
        <v>281</v>
      </c>
      <c r="B36" s="55"/>
      <c r="C36" s="28" t="s">
        <v>204</v>
      </c>
      <c r="D36" s="30"/>
      <c r="E36" s="31"/>
      <c r="F36" s="31"/>
      <c r="G36" s="31"/>
      <c r="H36" s="31"/>
      <c r="I36" s="32"/>
    </row>
    <row r="37" spans="1:12" x14ac:dyDescent="0.35">
      <c r="A37" s="201" t="s">
        <v>281</v>
      </c>
      <c r="B37" s="28" t="s">
        <v>17</v>
      </c>
      <c r="C37" s="28" t="s">
        <v>205</v>
      </c>
      <c r="D37" s="30"/>
      <c r="E37" s="31">
        <v>1</v>
      </c>
      <c r="F37" s="31">
        <v>1</v>
      </c>
      <c r="G37" s="31">
        <v>1</v>
      </c>
      <c r="H37" s="31">
        <v>1</v>
      </c>
      <c r="I37" s="32"/>
    </row>
    <row r="38" spans="1:12" x14ac:dyDescent="0.35">
      <c r="A38" s="201" t="s">
        <v>281</v>
      </c>
      <c r="B38" s="28" t="s">
        <v>17</v>
      </c>
      <c r="C38" s="28" t="s">
        <v>206</v>
      </c>
      <c r="D38" s="30"/>
      <c r="E38" s="31"/>
      <c r="F38" s="31"/>
      <c r="G38" s="31"/>
      <c r="H38" s="31"/>
      <c r="I38" s="32"/>
    </row>
    <row r="39" spans="1:12" x14ac:dyDescent="0.35">
      <c r="A39" s="201" t="s">
        <v>281</v>
      </c>
      <c r="B39" s="28" t="s">
        <v>17</v>
      </c>
      <c r="C39" s="28" t="s">
        <v>207</v>
      </c>
      <c r="D39" s="31">
        <v>2</v>
      </c>
      <c r="E39" s="31">
        <v>2</v>
      </c>
      <c r="F39" s="31">
        <v>3</v>
      </c>
      <c r="G39" s="31">
        <v>2</v>
      </c>
      <c r="H39" s="31">
        <v>1</v>
      </c>
      <c r="I39" s="32"/>
    </row>
    <row r="40" spans="1:12" x14ac:dyDescent="0.35">
      <c r="A40" s="201" t="s">
        <v>281</v>
      </c>
      <c r="B40" s="28" t="s">
        <v>17</v>
      </c>
      <c r="C40" s="28" t="s">
        <v>208</v>
      </c>
      <c r="D40" s="30"/>
      <c r="E40" s="30"/>
      <c r="F40" s="31">
        <v>1</v>
      </c>
      <c r="G40" s="30"/>
      <c r="H40" s="30"/>
      <c r="I40" s="32"/>
    </row>
    <row r="41" spans="1:12" x14ac:dyDescent="0.35">
      <c r="A41" s="201" t="s">
        <v>281</v>
      </c>
      <c r="B41" s="28" t="s">
        <v>17</v>
      </c>
      <c r="C41" s="28" t="s">
        <v>209</v>
      </c>
      <c r="D41" s="31">
        <v>2</v>
      </c>
      <c r="E41" s="31">
        <v>2</v>
      </c>
      <c r="F41" s="31">
        <v>1</v>
      </c>
      <c r="G41" s="30"/>
      <c r="H41" s="30"/>
      <c r="I41" s="33">
        <v>1</v>
      </c>
    </row>
    <row r="42" spans="1:12" x14ac:dyDescent="0.35">
      <c r="A42" s="201" t="s">
        <v>281</v>
      </c>
      <c r="B42" s="28" t="s">
        <v>17</v>
      </c>
      <c r="C42" s="28" t="s">
        <v>210</v>
      </c>
      <c r="D42" s="31"/>
      <c r="E42" s="31"/>
      <c r="F42" s="31"/>
      <c r="G42" s="30"/>
      <c r="H42" s="30"/>
      <c r="I42" s="33"/>
    </row>
    <row r="43" spans="1:12" x14ac:dyDescent="0.35">
      <c r="A43" s="201" t="s">
        <v>281</v>
      </c>
      <c r="B43" s="28" t="s">
        <v>17</v>
      </c>
      <c r="C43" s="28" t="s">
        <v>211</v>
      </c>
      <c r="D43" s="31">
        <v>2</v>
      </c>
      <c r="E43" s="30"/>
      <c r="F43" s="30"/>
      <c r="G43" s="31">
        <v>1</v>
      </c>
      <c r="H43" s="30"/>
      <c r="I43" s="32"/>
    </row>
    <row r="44" spans="1:12" x14ac:dyDescent="0.35">
      <c r="A44" s="201" t="s">
        <v>281</v>
      </c>
      <c r="B44" s="28" t="s">
        <v>16</v>
      </c>
      <c r="C44" s="28" t="s">
        <v>212</v>
      </c>
      <c r="D44" s="30"/>
      <c r="E44" s="30"/>
      <c r="F44" s="31"/>
      <c r="G44" s="30"/>
      <c r="H44" s="31"/>
      <c r="I44" s="33"/>
    </row>
    <row r="45" spans="1:12" x14ac:dyDescent="0.35">
      <c r="A45" s="201" t="s">
        <v>281</v>
      </c>
      <c r="B45" s="28" t="s">
        <v>17</v>
      </c>
      <c r="C45" s="28" t="s">
        <v>213</v>
      </c>
      <c r="D45" s="31">
        <v>1</v>
      </c>
      <c r="E45" s="30"/>
      <c r="F45" s="30"/>
      <c r="G45" s="31">
        <v>1</v>
      </c>
      <c r="H45" s="31">
        <v>1</v>
      </c>
      <c r="I45" s="33">
        <v>1</v>
      </c>
    </row>
    <row r="46" spans="1:12" x14ac:dyDescent="0.35">
      <c r="A46" s="201" t="s">
        <v>281</v>
      </c>
      <c r="B46" s="28" t="s">
        <v>17</v>
      </c>
      <c r="C46" s="28" t="s">
        <v>215</v>
      </c>
      <c r="D46" s="31">
        <v>1</v>
      </c>
      <c r="E46" s="30"/>
      <c r="F46" s="31">
        <v>1</v>
      </c>
      <c r="G46" s="31">
        <v>2</v>
      </c>
      <c r="H46" s="31">
        <v>4</v>
      </c>
      <c r="I46" s="33">
        <v>3</v>
      </c>
    </row>
    <row r="47" spans="1:12" x14ac:dyDescent="0.35">
      <c r="A47" s="201" t="s">
        <v>281</v>
      </c>
      <c r="B47" s="28" t="s">
        <v>17</v>
      </c>
      <c r="C47" s="28" t="s">
        <v>214</v>
      </c>
      <c r="D47" s="31"/>
      <c r="E47" s="30"/>
      <c r="F47" s="30"/>
      <c r="G47" s="31"/>
      <c r="H47" s="31"/>
      <c r="I47" s="33"/>
      <c r="L47" s="18" t="s">
        <v>223</v>
      </c>
    </row>
    <row r="48" spans="1:12" x14ac:dyDescent="0.35">
      <c r="A48" s="201" t="s">
        <v>281</v>
      </c>
      <c r="B48" s="212" t="s">
        <v>133</v>
      </c>
      <c r="C48" s="213"/>
      <c r="D48" s="34">
        <v>8</v>
      </c>
      <c r="E48" s="34">
        <v>5</v>
      </c>
      <c r="F48" s="34">
        <v>7</v>
      </c>
      <c r="G48" s="34">
        <v>7</v>
      </c>
      <c r="H48" s="34">
        <v>7</v>
      </c>
      <c r="I48" s="36">
        <v>5</v>
      </c>
    </row>
    <row r="49" spans="1:12" ht="21" x14ac:dyDescent="0.35">
      <c r="A49" s="201" t="s">
        <v>281</v>
      </c>
      <c r="B49" s="28" t="s">
        <v>216</v>
      </c>
      <c r="C49" s="28" t="s">
        <v>204</v>
      </c>
      <c r="D49" s="31">
        <v>30</v>
      </c>
      <c r="E49" s="31">
        <v>79</v>
      </c>
      <c r="F49" s="31">
        <v>176</v>
      </c>
      <c r="G49" s="31">
        <v>205</v>
      </c>
      <c r="H49" s="31">
        <v>189</v>
      </c>
      <c r="I49" s="33">
        <v>166</v>
      </c>
    </row>
    <row r="50" spans="1:12" x14ac:dyDescent="0.35">
      <c r="A50" s="201" t="s">
        <v>281</v>
      </c>
      <c r="B50" s="28" t="s">
        <v>216</v>
      </c>
      <c r="C50" s="28" t="s">
        <v>205</v>
      </c>
      <c r="D50" s="31">
        <v>395</v>
      </c>
      <c r="E50" s="31">
        <v>506</v>
      </c>
      <c r="F50" s="31">
        <v>587</v>
      </c>
      <c r="G50" s="31">
        <v>734</v>
      </c>
      <c r="H50" s="31">
        <v>778</v>
      </c>
      <c r="I50" s="33">
        <v>740</v>
      </c>
    </row>
    <row r="51" spans="1:12" x14ac:dyDescent="0.35">
      <c r="A51" s="201" t="s">
        <v>281</v>
      </c>
      <c r="B51" s="28" t="s">
        <v>216</v>
      </c>
      <c r="C51" s="28" t="s">
        <v>206</v>
      </c>
      <c r="D51" s="31">
        <v>339</v>
      </c>
      <c r="E51" s="31">
        <v>281</v>
      </c>
      <c r="F51" s="31">
        <v>262</v>
      </c>
      <c r="G51" s="31">
        <v>250</v>
      </c>
      <c r="H51" s="31">
        <v>220</v>
      </c>
      <c r="I51" s="33">
        <v>187</v>
      </c>
    </row>
    <row r="52" spans="1:12" x14ac:dyDescent="0.35">
      <c r="A52" s="201" t="s">
        <v>281</v>
      </c>
      <c r="B52" s="28" t="s">
        <v>216</v>
      </c>
      <c r="C52" s="28" t="s">
        <v>207</v>
      </c>
      <c r="D52" s="31">
        <v>2913</v>
      </c>
      <c r="E52" s="31">
        <v>2826</v>
      </c>
      <c r="F52" s="31">
        <v>2980</v>
      </c>
      <c r="G52" s="31">
        <v>3401</v>
      </c>
      <c r="H52" s="31">
        <v>3789</v>
      </c>
      <c r="I52" s="33">
        <v>3903</v>
      </c>
    </row>
    <row r="53" spans="1:12" x14ac:dyDescent="0.35">
      <c r="A53" s="201" t="s">
        <v>281</v>
      </c>
      <c r="B53" s="28" t="s">
        <v>216</v>
      </c>
      <c r="C53" s="28" t="s">
        <v>208</v>
      </c>
      <c r="D53" s="31">
        <v>574</v>
      </c>
      <c r="E53" s="31">
        <v>528</v>
      </c>
      <c r="F53" s="31">
        <v>503</v>
      </c>
      <c r="G53" s="31">
        <v>466</v>
      </c>
      <c r="H53" s="31">
        <v>383</v>
      </c>
      <c r="I53" s="33">
        <v>354</v>
      </c>
    </row>
    <row r="54" spans="1:12" x14ac:dyDescent="0.35">
      <c r="A54" s="201" t="s">
        <v>281</v>
      </c>
      <c r="B54" s="28" t="s">
        <v>216</v>
      </c>
      <c r="C54" s="28" t="s">
        <v>209</v>
      </c>
      <c r="D54" s="31">
        <v>4952</v>
      </c>
      <c r="E54" s="31">
        <v>4846</v>
      </c>
      <c r="F54" s="31">
        <v>5124</v>
      </c>
      <c r="G54" s="31">
        <v>5469</v>
      </c>
      <c r="H54" s="31">
        <v>5093</v>
      </c>
      <c r="I54" s="33">
        <v>5201</v>
      </c>
    </row>
    <row r="55" spans="1:12" x14ac:dyDescent="0.35">
      <c r="A55" s="201" t="s">
        <v>281</v>
      </c>
      <c r="B55" s="28" t="s">
        <v>216</v>
      </c>
      <c r="C55" s="28" t="s">
        <v>210</v>
      </c>
      <c r="D55" s="31">
        <v>316</v>
      </c>
      <c r="E55" s="31">
        <v>293</v>
      </c>
      <c r="F55" s="31">
        <v>290</v>
      </c>
      <c r="G55" s="31">
        <v>383</v>
      </c>
      <c r="H55" s="31">
        <v>430</v>
      </c>
      <c r="I55" s="33">
        <v>436</v>
      </c>
    </row>
    <row r="56" spans="1:12" x14ac:dyDescent="0.35">
      <c r="A56" s="201" t="s">
        <v>281</v>
      </c>
      <c r="B56" s="28" t="s">
        <v>216</v>
      </c>
      <c r="C56" s="28" t="s">
        <v>211</v>
      </c>
      <c r="D56" s="31">
        <v>1708</v>
      </c>
      <c r="E56" s="31">
        <v>1655</v>
      </c>
      <c r="F56" s="31">
        <v>1770</v>
      </c>
      <c r="G56" s="31">
        <v>1803</v>
      </c>
      <c r="H56" s="31">
        <v>1600</v>
      </c>
      <c r="I56" s="33">
        <v>1322</v>
      </c>
    </row>
    <row r="57" spans="1:12" x14ac:dyDescent="0.35">
      <c r="A57" s="201" t="s">
        <v>281</v>
      </c>
      <c r="B57" s="28" t="s">
        <v>216</v>
      </c>
      <c r="C57" s="28" t="s">
        <v>212</v>
      </c>
      <c r="D57" s="31">
        <v>93</v>
      </c>
      <c r="E57" s="31">
        <v>122</v>
      </c>
      <c r="F57" s="31">
        <v>101</v>
      </c>
      <c r="G57" s="31">
        <v>110</v>
      </c>
      <c r="H57" s="31">
        <v>122</v>
      </c>
      <c r="I57" s="33">
        <v>116</v>
      </c>
    </row>
    <row r="58" spans="1:12" x14ac:dyDescent="0.35">
      <c r="A58" s="201" t="s">
        <v>281</v>
      </c>
      <c r="B58" s="28" t="s">
        <v>216</v>
      </c>
      <c r="C58" s="28" t="s">
        <v>213</v>
      </c>
      <c r="D58" s="31">
        <v>548</v>
      </c>
      <c r="E58" s="31">
        <v>546</v>
      </c>
      <c r="F58" s="31">
        <v>583</v>
      </c>
      <c r="G58" s="31">
        <v>556</v>
      </c>
      <c r="H58" s="31">
        <v>526</v>
      </c>
      <c r="I58" s="33">
        <v>524</v>
      </c>
    </row>
    <row r="59" spans="1:12" x14ac:dyDescent="0.35">
      <c r="A59" s="201" t="s">
        <v>281</v>
      </c>
      <c r="B59" s="28" t="s">
        <v>216</v>
      </c>
      <c r="C59" s="28" t="s">
        <v>215</v>
      </c>
      <c r="D59" s="31">
        <v>4296</v>
      </c>
      <c r="E59" s="31">
        <v>4435</v>
      </c>
      <c r="F59" s="31">
        <v>4936</v>
      </c>
      <c r="G59" s="31">
        <v>5086</v>
      </c>
      <c r="H59" s="31">
        <v>4660</v>
      </c>
      <c r="I59" s="33">
        <v>4310</v>
      </c>
    </row>
    <row r="60" spans="1:12" x14ac:dyDescent="0.35">
      <c r="A60" s="201" t="s">
        <v>281</v>
      </c>
      <c r="B60" s="28" t="s">
        <v>216</v>
      </c>
      <c r="C60" s="28" t="s">
        <v>214</v>
      </c>
      <c r="D60" s="31">
        <v>145</v>
      </c>
      <c r="E60" s="31">
        <v>124</v>
      </c>
      <c r="F60" s="31">
        <v>153</v>
      </c>
      <c r="G60" s="31">
        <v>176</v>
      </c>
      <c r="H60" s="31">
        <v>134</v>
      </c>
      <c r="I60" s="33">
        <v>102</v>
      </c>
      <c r="L60" s="18" t="s">
        <v>223</v>
      </c>
    </row>
    <row r="61" spans="1:12" x14ac:dyDescent="0.35">
      <c r="A61" s="201" t="s">
        <v>281</v>
      </c>
      <c r="B61" s="212" t="s">
        <v>217</v>
      </c>
      <c r="C61" s="213"/>
      <c r="D61" s="34">
        <v>16161</v>
      </c>
      <c r="E61" s="34">
        <v>16123</v>
      </c>
      <c r="F61" s="34">
        <v>17290</v>
      </c>
      <c r="G61" s="34">
        <v>18402</v>
      </c>
      <c r="H61" s="34">
        <v>17729</v>
      </c>
      <c r="I61" s="36">
        <v>17215</v>
      </c>
    </row>
    <row r="62" spans="1:12" x14ac:dyDescent="0.35">
      <c r="A62" s="201" t="s">
        <v>281</v>
      </c>
      <c r="B62" s="212" t="s">
        <v>18</v>
      </c>
      <c r="C62" s="213"/>
      <c r="D62" s="34">
        <v>16290</v>
      </c>
      <c r="E62" s="34">
        <v>16246</v>
      </c>
      <c r="F62" s="34">
        <v>17440</v>
      </c>
      <c r="G62" s="34">
        <v>18602</v>
      </c>
      <c r="H62" s="34">
        <v>17927</v>
      </c>
      <c r="I62" s="36">
        <v>17403</v>
      </c>
    </row>
    <row r="63" spans="1:12" ht="21" x14ac:dyDescent="0.35">
      <c r="A63" s="201" t="s">
        <v>281</v>
      </c>
      <c r="B63" s="55" t="s">
        <v>200</v>
      </c>
      <c r="C63" s="55" t="s">
        <v>204</v>
      </c>
      <c r="D63" s="75">
        <f>SUM(D10,D23,D36)</f>
        <v>0</v>
      </c>
      <c r="E63" s="75">
        <f t="shared" ref="E63:I63" si="0">SUM(E10,E23,E36)</f>
        <v>0</v>
      </c>
      <c r="F63" s="75">
        <f t="shared" si="0"/>
        <v>0</v>
      </c>
      <c r="G63" s="75">
        <f t="shared" si="0"/>
        <v>3</v>
      </c>
      <c r="H63" s="75">
        <f t="shared" si="0"/>
        <v>1</v>
      </c>
      <c r="I63" s="74">
        <f t="shared" si="0"/>
        <v>2</v>
      </c>
    </row>
    <row r="64" spans="1:12" x14ac:dyDescent="0.35">
      <c r="A64" s="201" t="s">
        <v>281</v>
      </c>
      <c r="B64" s="55" t="s">
        <v>200</v>
      </c>
      <c r="C64" s="55" t="s">
        <v>205</v>
      </c>
      <c r="D64" s="75">
        <f t="shared" ref="D64:I64" si="1">SUM(D11,D24,D37)</f>
        <v>0</v>
      </c>
      <c r="E64" s="75">
        <f t="shared" si="1"/>
        <v>1</v>
      </c>
      <c r="F64" s="75">
        <f t="shared" si="1"/>
        <v>1</v>
      </c>
      <c r="G64" s="75">
        <f t="shared" si="1"/>
        <v>3</v>
      </c>
      <c r="H64" s="75">
        <f t="shared" si="1"/>
        <v>1</v>
      </c>
      <c r="I64" s="74">
        <f t="shared" si="1"/>
        <v>1</v>
      </c>
    </row>
    <row r="65" spans="1:12" x14ac:dyDescent="0.35">
      <c r="A65" s="201" t="s">
        <v>281</v>
      </c>
      <c r="B65" s="55" t="s">
        <v>200</v>
      </c>
      <c r="C65" s="55" t="s">
        <v>206</v>
      </c>
      <c r="D65" s="75">
        <f t="shared" ref="D65:I65" si="2">SUM(D12,D25,D38)</f>
        <v>9</v>
      </c>
      <c r="E65" s="75">
        <f t="shared" si="2"/>
        <v>8</v>
      </c>
      <c r="F65" s="75">
        <f t="shared" si="2"/>
        <v>2</v>
      </c>
      <c r="G65" s="75">
        <f t="shared" si="2"/>
        <v>3</v>
      </c>
      <c r="H65" s="75">
        <f t="shared" si="2"/>
        <v>4</v>
      </c>
      <c r="I65" s="74">
        <f t="shared" si="2"/>
        <v>5</v>
      </c>
    </row>
    <row r="66" spans="1:12" x14ac:dyDescent="0.35">
      <c r="A66" s="201" t="s">
        <v>281</v>
      </c>
      <c r="B66" s="55" t="s">
        <v>200</v>
      </c>
      <c r="C66" s="55" t="s">
        <v>207</v>
      </c>
      <c r="D66" s="75">
        <f t="shared" ref="D66:I66" si="3">SUM(D13,D26,D39)</f>
        <v>19</v>
      </c>
      <c r="E66" s="75">
        <f t="shared" si="3"/>
        <v>22</v>
      </c>
      <c r="F66" s="75">
        <f t="shared" si="3"/>
        <v>26</v>
      </c>
      <c r="G66" s="75">
        <f t="shared" si="3"/>
        <v>37</v>
      </c>
      <c r="H66" s="75">
        <f t="shared" si="3"/>
        <v>43</v>
      </c>
      <c r="I66" s="74">
        <f t="shared" si="3"/>
        <v>40</v>
      </c>
    </row>
    <row r="67" spans="1:12" x14ac:dyDescent="0.35">
      <c r="A67" s="201" t="s">
        <v>281</v>
      </c>
      <c r="B67" s="55" t="s">
        <v>200</v>
      </c>
      <c r="C67" s="55" t="s">
        <v>208</v>
      </c>
      <c r="D67" s="75">
        <f t="shared" ref="D67:I67" si="4">SUM(D14,D27,D40)</f>
        <v>2</v>
      </c>
      <c r="E67" s="75">
        <f t="shared" si="4"/>
        <v>2</v>
      </c>
      <c r="F67" s="75">
        <f t="shared" si="4"/>
        <v>5</v>
      </c>
      <c r="G67" s="75">
        <f t="shared" si="4"/>
        <v>4</v>
      </c>
      <c r="H67" s="75">
        <f t="shared" si="4"/>
        <v>4</v>
      </c>
      <c r="I67" s="74">
        <f t="shared" si="4"/>
        <v>3</v>
      </c>
    </row>
    <row r="68" spans="1:12" x14ac:dyDescent="0.35">
      <c r="A68" s="201" t="s">
        <v>281</v>
      </c>
      <c r="B68" s="55" t="s">
        <v>200</v>
      </c>
      <c r="C68" s="55" t="s">
        <v>209</v>
      </c>
      <c r="D68" s="75">
        <f t="shared" ref="D68:I68" si="5">SUM(D15,D28,D41)</f>
        <v>30</v>
      </c>
      <c r="E68" s="75">
        <f t="shared" si="5"/>
        <v>25</v>
      </c>
      <c r="F68" s="75">
        <f t="shared" si="5"/>
        <v>31</v>
      </c>
      <c r="G68" s="75">
        <f t="shared" si="5"/>
        <v>47</v>
      </c>
      <c r="H68" s="75">
        <f t="shared" si="5"/>
        <v>50</v>
      </c>
      <c r="I68" s="74">
        <f t="shared" si="5"/>
        <v>55</v>
      </c>
    </row>
    <row r="69" spans="1:12" x14ac:dyDescent="0.35">
      <c r="A69" s="201" t="s">
        <v>281</v>
      </c>
      <c r="B69" s="55" t="s">
        <v>200</v>
      </c>
      <c r="C69" s="55" t="s">
        <v>210</v>
      </c>
      <c r="D69" s="75">
        <f t="shared" ref="D69:I69" si="6">SUM(D16,D29,D42)</f>
        <v>1</v>
      </c>
      <c r="E69" s="75">
        <f t="shared" si="6"/>
        <v>0</v>
      </c>
      <c r="F69" s="75">
        <f t="shared" si="6"/>
        <v>1</v>
      </c>
      <c r="G69" s="75">
        <f t="shared" si="6"/>
        <v>6</v>
      </c>
      <c r="H69" s="75">
        <f t="shared" si="6"/>
        <v>4</v>
      </c>
      <c r="I69" s="74">
        <f t="shared" si="6"/>
        <v>3</v>
      </c>
    </row>
    <row r="70" spans="1:12" x14ac:dyDescent="0.35">
      <c r="A70" s="201" t="s">
        <v>281</v>
      </c>
      <c r="B70" s="55" t="s">
        <v>200</v>
      </c>
      <c r="C70" s="55" t="s">
        <v>211</v>
      </c>
      <c r="D70" s="75">
        <f t="shared" ref="D70:I70" si="7">SUM(D17,D30,D43)</f>
        <v>12</v>
      </c>
      <c r="E70" s="75">
        <f t="shared" si="7"/>
        <v>12</v>
      </c>
      <c r="F70" s="75">
        <f t="shared" si="7"/>
        <v>16</v>
      </c>
      <c r="G70" s="75">
        <f t="shared" si="7"/>
        <v>17</v>
      </c>
      <c r="H70" s="75">
        <f t="shared" si="7"/>
        <v>16</v>
      </c>
      <c r="I70" s="74">
        <f t="shared" si="7"/>
        <v>15</v>
      </c>
    </row>
    <row r="71" spans="1:12" x14ac:dyDescent="0.35">
      <c r="A71" s="201" t="s">
        <v>281</v>
      </c>
      <c r="B71" s="55" t="s">
        <v>200</v>
      </c>
      <c r="C71" s="55" t="s">
        <v>212</v>
      </c>
      <c r="D71" s="75">
        <f t="shared" ref="D71:I71" si="8">SUM(D18,D31,D44)</f>
        <v>0</v>
      </c>
      <c r="E71" s="75">
        <f t="shared" si="8"/>
        <v>0</v>
      </c>
      <c r="F71" s="75">
        <f t="shared" si="8"/>
        <v>2</v>
      </c>
      <c r="G71" s="75">
        <f t="shared" si="8"/>
        <v>0</v>
      </c>
      <c r="H71" s="75">
        <f t="shared" si="8"/>
        <v>1</v>
      </c>
      <c r="I71" s="74">
        <f t="shared" si="8"/>
        <v>1</v>
      </c>
    </row>
    <row r="72" spans="1:12" x14ac:dyDescent="0.35">
      <c r="A72" s="201" t="s">
        <v>281</v>
      </c>
      <c r="B72" s="55" t="s">
        <v>200</v>
      </c>
      <c r="C72" s="55" t="s">
        <v>213</v>
      </c>
      <c r="D72" s="75">
        <f t="shared" ref="D72:I72" si="9">SUM(D19,D32,D45)</f>
        <v>8</v>
      </c>
      <c r="E72" s="75">
        <f t="shared" si="9"/>
        <v>6</v>
      </c>
      <c r="F72" s="75">
        <f t="shared" si="9"/>
        <v>7</v>
      </c>
      <c r="G72" s="75">
        <f t="shared" si="9"/>
        <v>11</v>
      </c>
      <c r="H72" s="75">
        <f t="shared" si="9"/>
        <v>6</v>
      </c>
      <c r="I72" s="74">
        <f t="shared" si="9"/>
        <v>7</v>
      </c>
    </row>
    <row r="73" spans="1:12" x14ac:dyDescent="0.35">
      <c r="A73" s="201" t="s">
        <v>281</v>
      </c>
      <c r="B73" s="55" t="s">
        <v>200</v>
      </c>
      <c r="C73" s="55" t="s">
        <v>215</v>
      </c>
      <c r="D73" s="75">
        <f t="shared" ref="D73:I73" si="10">SUM(D20,D33,D46)</f>
        <v>47</v>
      </c>
      <c r="E73" s="75">
        <f t="shared" si="10"/>
        <v>47</v>
      </c>
      <c r="F73" s="75">
        <f t="shared" si="10"/>
        <v>60</v>
      </c>
      <c r="G73" s="75">
        <f t="shared" si="10"/>
        <v>73</v>
      </c>
      <c r="H73" s="75">
        <f t="shared" si="10"/>
        <v>67</v>
      </c>
      <c r="I73" s="74">
        <f t="shared" si="10"/>
        <v>58</v>
      </c>
    </row>
    <row r="74" spans="1:12" x14ac:dyDescent="0.35">
      <c r="A74" s="201" t="s">
        <v>281</v>
      </c>
      <c r="B74" s="55" t="s">
        <v>200</v>
      </c>
      <c r="C74" s="55" t="s">
        <v>214</v>
      </c>
      <c r="D74" s="75">
        <f t="shared" ref="D74:I74" si="11">SUM(D21,D34,D47)</f>
        <v>2</v>
      </c>
      <c r="E74" s="75">
        <f t="shared" si="11"/>
        <v>0</v>
      </c>
      <c r="F74" s="75">
        <f t="shared" si="11"/>
        <v>0</v>
      </c>
      <c r="G74" s="75">
        <f t="shared" si="11"/>
        <v>2</v>
      </c>
      <c r="H74" s="75">
        <f t="shared" si="11"/>
        <v>3</v>
      </c>
      <c r="I74" s="74">
        <f t="shared" si="11"/>
        <v>0</v>
      </c>
      <c r="L74" s="18" t="s">
        <v>223</v>
      </c>
    </row>
    <row r="75" spans="1:12" ht="21" x14ac:dyDescent="0.35">
      <c r="A75" s="201" t="s">
        <v>281</v>
      </c>
      <c r="B75" s="55" t="s">
        <v>222</v>
      </c>
      <c r="C75" s="55" t="s">
        <v>204</v>
      </c>
      <c r="D75" s="202">
        <f t="shared" ref="D75:I86" si="12">D63/SUM(D49,D63)</f>
        <v>0</v>
      </c>
      <c r="E75" s="202">
        <f t="shared" si="12"/>
        <v>0</v>
      </c>
      <c r="F75" s="202">
        <f t="shared" si="12"/>
        <v>0</v>
      </c>
      <c r="G75" s="202">
        <f t="shared" si="12"/>
        <v>1.4423076923076924E-2</v>
      </c>
      <c r="H75" s="202">
        <f t="shared" si="12"/>
        <v>5.263157894736842E-3</v>
      </c>
      <c r="I75" s="203">
        <f t="shared" si="12"/>
        <v>1.1904761904761904E-2</v>
      </c>
    </row>
    <row r="76" spans="1:12" x14ac:dyDescent="0.35">
      <c r="A76" s="201" t="s">
        <v>281</v>
      </c>
      <c r="B76" s="55" t="s">
        <v>222</v>
      </c>
      <c r="C76" s="55" t="s">
        <v>205</v>
      </c>
      <c r="D76" s="202">
        <f t="shared" si="12"/>
        <v>0</v>
      </c>
      <c r="E76" s="202">
        <f t="shared" si="12"/>
        <v>1.9723865877712033E-3</v>
      </c>
      <c r="F76" s="202">
        <f t="shared" si="12"/>
        <v>1.7006802721088435E-3</v>
      </c>
      <c r="G76" s="202">
        <f t="shared" si="12"/>
        <v>4.0705563093622792E-3</v>
      </c>
      <c r="H76" s="202">
        <f t="shared" si="12"/>
        <v>1.2836970474967907E-3</v>
      </c>
      <c r="I76" s="203">
        <f t="shared" si="12"/>
        <v>1.3495276653171389E-3</v>
      </c>
    </row>
    <row r="77" spans="1:12" x14ac:dyDescent="0.35">
      <c r="A77" s="201" t="s">
        <v>281</v>
      </c>
      <c r="B77" s="55" t="s">
        <v>222</v>
      </c>
      <c r="C77" s="55" t="s">
        <v>206</v>
      </c>
      <c r="D77" s="202">
        <f t="shared" si="12"/>
        <v>2.5862068965517241E-2</v>
      </c>
      <c r="E77" s="202">
        <f t="shared" si="12"/>
        <v>2.768166089965398E-2</v>
      </c>
      <c r="F77" s="202">
        <f t="shared" si="12"/>
        <v>7.575757575757576E-3</v>
      </c>
      <c r="G77" s="202">
        <f t="shared" si="12"/>
        <v>1.1857707509881422E-2</v>
      </c>
      <c r="H77" s="202">
        <f t="shared" si="12"/>
        <v>1.7857142857142856E-2</v>
      </c>
      <c r="I77" s="203">
        <f t="shared" si="12"/>
        <v>2.6041666666666668E-2</v>
      </c>
    </row>
    <row r="78" spans="1:12" x14ac:dyDescent="0.35">
      <c r="A78" s="201" t="s">
        <v>281</v>
      </c>
      <c r="B78" s="55" t="s">
        <v>222</v>
      </c>
      <c r="C78" s="55" t="s">
        <v>207</v>
      </c>
      <c r="D78" s="202">
        <f t="shared" si="12"/>
        <v>6.4802182810368347E-3</v>
      </c>
      <c r="E78" s="202">
        <f t="shared" si="12"/>
        <v>7.7247191011235953E-3</v>
      </c>
      <c r="F78" s="202">
        <f t="shared" si="12"/>
        <v>8.6493679308050561E-3</v>
      </c>
      <c r="G78" s="202">
        <f t="shared" si="12"/>
        <v>1.0762070971495055E-2</v>
      </c>
      <c r="H78" s="202">
        <f t="shared" si="12"/>
        <v>1.1221294363256785E-2</v>
      </c>
      <c r="I78" s="203">
        <f t="shared" si="12"/>
        <v>1.0144559979710879E-2</v>
      </c>
    </row>
    <row r="79" spans="1:12" x14ac:dyDescent="0.35">
      <c r="A79" s="201" t="s">
        <v>281</v>
      </c>
      <c r="B79" s="55" t="s">
        <v>222</v>
      </c>
      <c r="C79" s="55" t="s">
        <v>208</v>
      </c>
      <c r="D79" s="202">
        <f t="shared" si="12"/>
        <v>3.472222222222222E-3</v>
      </c>
      <c r="E79" s="202">
        <f t="shared" si="12"/>
        <v>3.7735849056603774E-3</v>
      </c>
      <c r="F79" s="202">
        <f t="shared" si="12"/>
        <v>9.8425196850393699E-3</v>
      </c>
      <c r="G79" s="202">
        <f t="shared" si="12"/>
        <v>8.5106382978723406E-3</v>
      </c>
      <c r="H79" s="202">
        <f t="shared" si="12"/>
        <v>1.0335917312661499E-2</v>
      </c>
      <c r="I79" s="203">
        <f t="shared" si="12"/>
        <v>8.4033613445378148E-3</v>
      </c>
    </row>
    <row r="80" spans="1:12" x14ac:dyDescent="0.35">
      <c r="A80" s="201" t="s">
        <v>281</v>
      </c>
      <c r="B80" s="55" t="s">
        <v>222</v>
      </c>
      <c r="C80" s="55" t="s">
        <v>209</v>
      </c>
      <c r="D80" s="202">
        <f t="shared" si="12"/>
        <v>6.0216780409474103E-3</v>
      </c>
      <c r="E80" s="202">
        <f t="shared" si="12"/>
        <v>5.1324163416136314E-3</v>
      </c>
      <c r="F80" s="202">
        <f t="shared" si="12"/>
        <v>6.0135790494665374E-3</v>
      </c>
      <c r="G80" s="202">
        <f t="shared" si="12"/>
        <v>8.5206671501087752E-3</v>
      </c>
      <c r="H80" s="202">
        <f t="shared" si="12"/>
        <v>9.7219521679953336E-3</v>
      </c>
      <c r="I80" s="203">
        <f t="shared" si="12"/>
        <v>1.0464231354642313E-2</v>
      </c>
    </row>
    <row r="81" spans="1:12" x14ac:dyDescent="0.35">
      <c r="A81" s="201" t="s">
        <v>281</v>
      </c>
      <c r="B81" s="55" t="s">
        <v>222</v>
      </c>
      <c r="C81" s="55" t="s">
        <v>210</v>
      </c>
      <c r="D81" s="202">
        <f t="shared" si="12"/>
        <v>3.1545741324921135E-3</v>
      </c>
      <c r="E81" s="202">
        <f t="shared" si="12"/>
        <v>0</v>
      </c>
      <c r="F81" s="202">
        <f t="shared" si="12"/>
        <v>3.4364261168384879E-3</v>
      </c>
      <c r="G81" s="202">
        <f t="shared" si="12"/>
        <v>1.5424164524421594E-2</v>
      </c>
      <c r="H81" s="202">
        <f t="shared" si="12"/>
        <v>9.2165898617511521E-3</v>
      </c>
      <c r="I81" s="203">
        <f t="shared" si="12"/>
        <v>6.8337129840546698E-3</v>
      </c>
    </row>
    <row r="82" spans="1:12" x14ac:dyDescent="0.35">
      <c r="A82" s="201" t="s">
        <v>281</v>
      </c>
      <c r="B82" s="55" t="s">
        <v>222</v>
      </c>
      <c r="C82" s="55" t="s">
        <v>211</v>
      </c>
      <c r="D82" s="202">
        <f t="shared" si="12"/>
        <v>6.9767441860465115E-3</v>
      </c>
      <c r="E82" s="202">
        <f t="shared" si="12"/>
        <v>7.1985602879424118E-3</v>
      </c>
      <c r="F82" s="202">
        <f t="shared" si="12"/>
        <v>8.9585666293393058E-3</v>
      </c>
      <c r="G82" s="202">
        <f t="shared" si="12"/>
        <v>9.3406593406593404E-3</v>
      </c>
      <c r="H82" s="202">
        <f t="shared" si="12"/>
        <v>9.9009900990099011E-3</v>
      </c>
      <c r="I82" s="203">
        <f t="shared" si="12"/>
        <v>1.1219147344801795E-2</v>
      </c>
    </row>
    <row r="83" spans="1:12" x14ac:dyDescent="0.35">
      <c r="A83" s="201" t="s">
        <v>281</v>
      </c>
      <c r="B83" s="55" t="s">
        <v>222</v>
      </c>
      <c r="C83" s="55" t="s">
        <v>212</v>
      </c>
      <c r="D83" s="202">
        <f t="shared" si="12"/>
        <v>0</v>
      </c>
      <c r="E83" s="202">
        <f t="shared" si="12"/>
        <v>0</v>
      </c>
      <c r="F83" s="202">
        <f t="shared" si="12"/>
        <v>1.9417475728155338E-2</v>
      </c>
      <c r="G83" s="202">
        <f t="shared" si="12"/>
        <v>0</v>
      </c>
      <c r="H83" s="202">
        <f t="shared" si="12"/>
        <v>8.130081300813009E-3</v>
      </c>
      <c r="I83" s="203">
        <f t="shared" si="12"/>
        <v>8.5470085470085479E-3</v>
      </c>
    </row>
    <row r="84" spans="1:12" x14ac:dyDescent="0.35">
      <c r="A84" s="201" t="s">
        <v>281</v>
      </c>
      <c r="B84" s="55" t="s">
        <v>222</v>
      </c>
      <c r="C84" s="55" t="s">
        <v>213</v>
      </c>
      <c r="D84" s="202">
        <f t="shared" si="12"/>
        <v>1.4388489208633094E-2</v>
      </c>
      <c r="E84" s="202">
        <f t="shared" si="12"/>
        <v>1.0869565217391304E-2</v>
      </c>
      <c r="F84" s="202">
        <f t="shared" si="12"/>
        <v>1.1864406779661017E-2</v>
      </c>
      <c r="G84" s="202">
        <f t="shared" si="12"/>
        <v>1.9400352733686066E-2</v>
      </c>
      <c r="H84" s="202">
        <f t="shared" si="12"/>
        <v>1.1278195488721804E-2</v>
      </c>
      <c r="I84" s="203">
        <f t="shared" si="12"/>
        <v>1.3182674199623353E-2</v>
      </c>
    </row>
    <row r="85" spans="1:12" x14ac:dyDescent="0.35">
      <c r="A85" s="201" t="s">
        <v>281</v>
      </c>
      <c r="B85" s="55" t="s">
        <v>222</v>
      </c>
      <c r="C85" s="55" t="s">
        <v>215</v>
      </c>
      <c r="D85" s="202">
        <f t="shared" si="12"/>
        <v>1.082201243380152E-2</v>
      </c>
      <c r="E85" s="202">
        <f t="shared" si="12"/>
        <v>1.0486390004462293E-2</v>
      </c>
      <c r="F85" s="202">
        <f t="shared" si="12"/>
        <v>1.2009607686148919E-2</v>
      </c>
      <c r="G85" s="202">
        <f t="shared" si="12"/>
        <v>1.415002907540221E-2</v>
      </c>
      <c r="H85" s="202">
        <f t="shared" si="12"/>
        <v>1.4173894647768141E-2</v>
      </c>
      <c r="I85" s="203">
        <f t="shared" si="12"/>
        <v>1.3278388278388278E-2</v>
      </c>
    </row>
    <row r="86" spans="1:12" x14ac:dyDescent="0.35">
      <c r="A86" s="201" t="s">
        <v>281</v>
      </c>
      <c r="B86" s="55" t="s">
        <v>222</v>
      </c>
      <c r="C86" s="55" t="s">
        <v>214</v>
      </c>
      <c r="D86" s="202">
        <f t="shared" si="12"/>
        <v>1.3605442176870748E-2</v>
      </c>
      <c r="E86" s="202">
        <f t="shared" si="12"/>
        <v>0</v>
      </c>
      <c r="F86" s="202">
        <f t="shared" si="12"/>
        <v>0</v>
      </c>
      <c r="G86" s="202">
        <f t="shared" si="12"/>
        <v>1.1235955056179775E-2</v>
      </c>
      <c r="H86" s="202">
        <f t="shared" si="12"/>
        <v>2.1897810218978103E-2</v>
      </c>
      <c r="I86" s="203">
        <f t="shared" si="12"/>
        <v>0</v>
      </c>
      <c r="L86" s="18" t="s">
        <v>223</v>
      </c>
    </row>
    <row r="88" spans="1:12" x14ac:dyDescent="0.35">
      <c r="A88" s="204" t="s">
        <v>322</v>
      </c>
    </row>
  </sheetData>
  <mergeCells count="5">
    <mergeCell ref="B22:C22"/>
    <mergeCell ref="B35:C35"/>
    <mergeCell ref="B61:C61"/>
    <mergeCell ref="B48:C48"/>
    <mergeCell ref="B62:C6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1C2C5-4268-4676-B594-41F942714104}">
  <dimension ref="A1:H77"/>
  <sheetViews>
    <sheetView showGridLines="0" topLeftCell="A16" workbookViewId="0"/>
  </sheetViews>
  <sheetFormatPr defaultColWidth="8.90625" defaultRowHeight="14.5" x14ac:dyDescent="0.35"/>
  <cols>
    <col min="1" max="1" width="32.6328125" style="18" customWidth="1"/>
    <col min="2" max="2" width="34.6328125" style="18" customWidth="1"/>
    <col min="3" max="8" width="7.36328125" style="18" customWidth="1"/>
    <col min="9" max="13" width="0.6328125" style="18" customWidth="1"/>
    <col min="14" max="16384" width="8.90625" style="18"/>
  </cols>
  <sheetData>
    <row r="1" spans="1:8" x14ac:dyDescent="0.35">
      <c r="A1" s="39" t="s">
        <v>218</v>
      </c>
    </row>
    <row r="2" spans="1:8" x14ac:dyDescent="0.35">
      <c r="A2" s="40" t="s">
        <v>161</v>
      </c>
    </row>
    <row r="3" spans="1:8" x14ac:dyDescent="0.35">
      <c r="A3" s="40" t="s">
        <v>219</v>
      </c>
    </row>
    <row r="4" spans="1:8" x14ac:dyDescent="0.35">
      <c r="A4" s="22"/>
      <c r="B4" s="44" t="s">
        <v>163</v>
      </c>
    </row>
    <row r="5" spans="1:8" x14ac:dyDescent="0.35">
      <c r="A5" s="45" t="s">
        <v>4</v>
      </c>
      <c r="B5" s="44" t="s">
        <v>164</v>
      </c>
    </row>
    <row r="6" spans="1:8" x14ac:dyDescent="0.35">
      <c r="A6" s="45" t="s">
        <v>4</v>
      </c>
      <c r="B6" s="44" t="s">
        <v>165</v>
      </c>
    </row>
    <row r="7" spans="1:8" x14ac:dyDescent="0.35">
      <c r="A7" s="45" t="s">
        <v>4</v>
      </c>
      <c r="B7" s="44" t="s">
        <v>166</v>
      </c>
    </row>
    <row r="8" spans="1:8" x14ac:dyDescent="0.35">
      <c r="A8" s="22"/>
    </row>
    <row r="9" spans="1:8" ht="21" x14ac:dyDescent="0.35">
      <c r="A9" s="23"/>
      <c r="B9" s="24"/>
      <c r="C9" s="28" t="s">
        <v>28</v>
      </c>
      <c r="D9" s="28" t="s">
        <v>28</v>
      </c>
      <c r="E9" s="28" t="s">
        <v>28</v>
      </c>
      <c r="F9" s="28" t="s">
        <v>28</v>
      </c>
      <c r="G9" s="28" t="s">
        <v>28</v>
      </c>
      <c r="H9" s="46" t="s">
        <v>28</v>
      </c>
    </row>
    <row r="10" spans="1:8" x14ac:dyDescent="0.35">
      <c r="A10" s="27" t="s">
        <v>13</v>
      </c>
      <c r="B10" s="27" t="s">
        <v>220</v>
      </c>
      <c r="C10" s="47">
        <v>2018</v>
      </c>
      <c r="D10" s="47">
        <v>2019</v>
      </c>
      <c r="E10" s="47">
        <v>2020</v>
      </c>
      <c r="F10" s="47">
        <v>2021</v>
      </c>
      <c r="G10" s="47">
        <v>2022</v>
      </c>
      <c r="H10" s="48">
        <v>2023</v>
      </c>
    </row>
    <row r="11" spans="1:8" x14ac:dyDescent="0.35">
      <c r="A11" s="28" t="s">
        <v>15</v>
      </c>
      <c r="B11" s="28" t="s">
        <v>205</v>
      </c>
      <c r="C11" s="31">
        <v>27</v>
      </c>
      <c r="D11" s="31">
        <v>25</v>
      </c>
      <c r="E11" s="31">
        <v>22</v>
      </c>
      <c r="F11" s="31">
        <v>23</v>
      </c>
      <c r="G11" s="31">
        <v>26</v>
      </c>
      <c r="H11" s="33">
        <v>23</v>
      </c>
    </row>
    <row r="12" spans="1:8" x14ac:dyDescent="0.35">
      <c r="A12" s="28" t="s">
        <v>15</v>
      </c>
      <c r="B12" s="28" t="s">
        <v>206</v>
      </c>
      <c r="C12" s="31">
        <v>4</v>
      </c>
      <c r="D12" s="31">
        <v>5</v>
      </c>
      <c r="E12" s="31">
        <v>3</v>
      </c>
      <c r="F12" s="31">
        <v>2</v>
      </c>
      <c r="G12" s="30"/>
      <c r="H12" s="32"/>
    </row>
    <row r="13" spans="1:8" x14ac:dyDescent="0.35">
      <c r="A13" s="28" t="s">
        <v>15</v>
      </c>
      <c r="B13" s="28" t="s">
        <v>207</v>
      </c>
      <c r="C13" s="31">
        <v>8</v>
      </c>
      <c r="D13" s="31">
        <v>15</v>
      </c>
      <c r="E13" s="31">
        <v>7</v>
      </c>
      <c r="F13" s="31">
        <v>4</v>
      </c>
      <c r="G13" s="31">
        <v>5</v>
      </c>
      <c r="H13" s="33">
        <v>7</v>
      </c>
    </row>
    <row r="14" spans="1:8" x14ac:dyDescent="0.35">
      <c r="A14" s="28" t="s">
        <v>15</v>
      </c>
      <c r="B14" s="28" t="s">
        <v>208</v>
      </c>
      <c r="C14" s="31">
        <v>16</v>
      </c>
      <c r="D14" s="31">
        <v>26</v>
      </c>
      <c r="E14" s="31">
        <v>20</v>
      </c>
      <c r="F14" s="31">
        <v>15</v>
      </c>
      <c r="G14" s="31">
        <v>26</v>
      </c>
      <c r="H14" s="33">
        <v>24</v>
      </c>
    </row>
    <row r="15" spans="1:8" x14ac:dyDescent="0.35">
      <c r="A15" s="28" t="s">
        <v>15</v>
      </c>
      <c r="B15" s="28" t="s">
        <v>221</v>
      </c>
      <c r="C15" s="31">
        <v>9</v>
      </c>
      <c r="D15" s="31">
        <v>13</v>
      </c>
      <c r="E15" s="31">
        <v>16</v>
      </c>
      <c r="F15" s="31">
        <v>11</v>
      </c>
      <c r="G15" s="31">
        <v>9</v>
      </c>
      <c r="H15" s="33">
        <v>7</v>
      </c>
    </row>
    <row r="16" spans="1:8" x14ac:dyDescent="0.35">
      <c r="A16" s="28" t="s">
        <v>15</v>
      </c>
      <c r="B16" s="28" t="s">
        <v>209</v>
      </c>
      <c r="C16" s="31">
        <v>11</v>
      </c>
      <c r="D16" s="31">
        <v>23</v>
      </c>
      <c r="E16" s="31">
        <v>17</v>
      </c>
      <c r="F16" s="31">
        <v>13</v>
      </c>
      <c r="G16" s="31">
        <v>6</v>
      </c>
      <c r="H16" s="33">
        <v>16</v>
      </c>
    </row>
    <row r="17" spans="1:8" x14ac:dyDescent="0.35">
      <c r="A17" s="28" t="s">
        <v>15</v>
      </c>
      <c r="B17" s="28" t="s">
        <v>210</v>
      </c>
      <c r="C17" s="31">
        <v>2</v>
      </c>
      <c r="D17" s="31">
        <v>3</v>
      </c>
      <c r="E17" s="31">
        <v>7</v>
      </c>
      <c r="F17" s="31">
        <v>4</v>
      </c>
      <c r="G17" s="31">
        <v>3</v>
      </c>
      <c r="H17" s="33">
        <v>13</v>
      </c>
    </row>
    <row r="18" spans="1:8" x14ac:dyDescent="0.35">
      <c r="A18" s="28" t="s">
        <v>15</v>
      </c>
      <c r="B18" s="28" t="s">
        <v>211</v>
      </c>
      <c r="C18" s="31">
        <v>10</v>
      </c>
      <c r="D18" s="31">
        <v>10</v>
      </c>
      <c r="E18" s="31">
        <v>7</v>
      </c>
      <c r="F18" s="31">
        <v>5</v>
      </c>
      <c r="G18" s="31">
        <v>2</v>
      </c>
      <c r="H18" s="33">
        <v>2</v>
      </c>
    </row>
    <row r="19" spans="1:8" x14ac:dyDescent="0.35">
      <c r="A19" s="28" t="s">
        <v>15</v>
      </c>
      <c r="B19" s="28" t="s">
        <v>212</v>
      </c>
      <c r="C19" s="31">
        <v>18</v>
      </c>
      <c r="D19" s="31">
        <v>19</v>
      </c>
      <c r="E19" s="31">
        <v>8</v>
      </c>
      <c r="F19" s="31">
        <v>11</v>
      </c>
      <c r="G19" s="31">
        <v>15</v>
      </c>
      <c r="H19" s="33">
        <v>11</v>
      </c>
    </row>
    <row r="20" spans="1:8" x14ac:dyDescent="0.35">
      <c r="A20" s="28" t="s">
        <v>15</v>
      </c>
      <c r="B20" s="28" t="s">
        <v>215</v>
      </c>
      <c r="C20" s="31">
        <v>17</v>
      </c>
      <c r="D20" s="31">
        <v>26</v>
      </c>
      <c r="E20" s="31">
        <v>22</v>
      </c>
      <c r="F20" s="31">
        <v>19</v>
      </c>
      <c r="G20" s="31">
        <v>18</v>
      </c>
      <c r="H20" s="33">
        <v>24</v>
      </c>
    </row>
    <row r="21" spans="1:8" x14ac:dyDescent="0.35">
      <c r="A21" s="212" t="s">
        <v>131</v>
      </c>
      <c r="B21" s="213"/>
      <c r="C21" s="34">
        <v>92</v>
      </c>
      <c r="D21" s="34">
        <v>148</v>
      </c>
      <c r="E21" s="34">
        <v>125</v>
      </c>
      <c r="F21" s="34">
        <v>101</v>
      </c>
      <c r="G21" s="34">
        <v>105</v>
      </c>
      <c r="H21" s="36">
        <v>125</v>
      </c>
    </row>
    <row r="22" spans="1:8" x14ac:dyDescent="0.35">
      <c r="A22" s="28" t="s">
        <v>16</v>
      </c>
      <c r="B22" s="28" t="s">
        <v>205</v>
      </c>
      <c r="C22" s="31">
        <v>2</v>
      </c>
      <c r="D22" s="31">
        <v>3</v>
      </c>
      <c r="E22" s="31">
        <v>2</v>
      </c>
      <c r="F22" s="31">
        <v>2</v>
      </c>
      <c r="G22" s="31">
        <v>4</v>
      </c>
      <c r="H22" s="33">
        <v>2</v>
      </c>
    </row>
    <row r="23" spans="1:8" x14ac:dyDescent="0.35">
      <c r="A23" s="28" t="s">
        <v>16</v>
      </c>
      <c r="B23" s="28" t="s">
        <v>206</v>
      </c>
      <c r="C23" s="30"/>
      <c r="D23" s="30"/>
      <c r="E23" s="31">
        <v>1</v>
      </c>
      <c r="F23" s="30"/>
      <c r="G23" s="30"/>
      <c r="H23" s="32"/>
    </row>
    <row r="24" spans="1:8" x14ac:dyDescent="0.35">
      <c r="A24" s="28" t="s">
        <v>16</v>
      </c>
      <c r="B24" s="28" t="s">
        <v>207</v>
      </c>
      <c r="C24" s="30"/>
      <c r="D24" s="31">
        <v>1</v>
      </c>
      <c r="E24" s="30"/>
      <c r="F24" s="31">
        <v>1</v>
      </c>
      <c r="G24" s="31">
        <v>2</v>
      </c>
      <c r="H24" s="33">
        <v>1</v>
      </c>
    </row>
    <row r="25" spans="1:8" x14ac:dyDescent="0.35">
      <c r="A25" s="28" t="s">
        <v>16</v>
      </c>
      <c r="B25" s="28" t="s">
        <v>208</v>
      </c>
      <c r="C25" s="30"/>
      <c r="D25" s="31">
        <v>2</v>
      </c>
      <c r="E25" s="30"/>
      <c r="F25" s="30"/>
      <c r="G25" s="31">
        <v>2</v>
      </c>
      <c r="H25" s="33">
        <v>1</v>
      </c>
    </row>
    <row r="26" spans="1:8" x14ac:dyDescent="0.35">
      <c r="A26" s="28" t="s">
        <v>16</v>
      </c>
      <c r="B26" s="28" t="s">
        <v>221</v>
      </c>
      <c r="C26" s="30"/>
      <c r="D26" s="30"/>
      <c r="E26" s="30"/>
      <c r="F26" s="30"/>
      <c r="G26" s="30"/>
      <c r="H26" s="33">
        <v>2</v>
      </c>
    </row>
    <row r="27" spans="1:8" x14ac:dyDescent="0.35">
      <c r="A27" s="28" t="s">
        <v>16</v>
      </c>
      <c r="B27" s="28" t="s">
        <v>209</v>
      </c>
      <c r="C27" s="30"/>
      <c r="D27" s="31">
        <v>1</v>
      </c>
      <c r="E27" s="31">
        <v>1</v>
      </c>
      <c r="F27" s="31">
        <v>1</v>
      </c>
      <c r="G27" s="30"/>
      <c r="H27" s="32"/>
    </row>
    <row r="28" spans="1:8" x14ac:dyDescent="0.35">
      <c r="A28" s="28" t="s">
        <v>16</v>
      </c>
      <c r="B28" s="28" t="s">
        <v>210</v>
      </c>
      <c r="C28" s="30"/>
      <c r="D28" s="31"/>
      <c r="E28" s="31"/>
      <c r="F28" s="31"/>
      <c r="G28" s="30"/>
      <c r="H28" s="32"/>
    </row>
    <row r="29" spans="1:8" x14ac:dyDescent="0.35">
      <c r="A29" s="28" t="s">
        <v>16</v>
      </c>
      <c r="B29" s="28" t="s">
        <v>211</v>
      </c>
      <c r="C29" s="31">
        <v>1</v>
      </c>
      <c r="D29" s="31">
        <v>1</v>
      </c>
      <c r="E29" s="30"/>
      <c r="F29" s="30"/>
      <c r="G29" s="30"/>
      <c r="H29" s="32"/>
    </row>
    <row r="30" spans="1:8" x14ac:dyDescent="0.35">
      <c r="A30" s="28" t="s">
        <v>16</v>
      </c>
      <c r="B30" s="28" t="s">
        <v>212</v>
      </c>
      <c r="C30" s="31">
        <v>3</v>
      </c>
      <c r="D30" s="31">
        <v>2</v>
      </c>
      <c r="E30" s="31">
        <v>2</v>
      </c>
      <c r="F30" s="31">
        <v>1</v>
      </c>
      <c r="G30" s="31">
        <v>3</v>
      </c>
      <c r="H30" s="33">
        <v>2</v>
      </c>
    </row>
    <row r="31" spans="1:8" x14ac:dyDescent="0.35">
      <c r="A31" s="28" t="s">
        <v>16</v>
      </c>
      <c r="B31" s="28" t="s">
        <v>215</v>
      </c>
      <c r="C31" s="31">
        <v>1</v>
      </c>
      <c r="D31" s="31">
        <v>2</v>
      </c>
      <c r="E31" s="31">
        <v>1</v>
      </c>
      <c r="F31" s="31">
        <v>1</v>
      </c>
      <c r="G31" s="31">
        <v>1</v>
      </c>
      <c r="H31" s="32"/>
    </row>
    <row r="32" spans="1:8" ht="13.75" customHeight="1" x14ac:dyDescent="0.35">
      <c r="A32" s="212" t="s">
        <v>132</v>
      </c>
      <c r="B32" s="213"/>
      <c r="C32" s="34">
        <v>6</v>
      </c>
      <c r="D32" s="34">
        <v>11</v>
      </c>
      <c r="E32" s="34">
        <v>7</v>
      </c>
      <c r="F32" s="34">
        <v>5</v>
      </c>
      <c r="G32" s="34">
        <v>10</v>
      </c>
      <c r="H32" s="36">
        <v>8</v>
      </c>
    </row>
    <row r="33" spans="1:8" x14ac:dyDescent="0.35">
      <c r="A33" s="28" t="s">
        <v>17</v>
      </c>
      <c r="B33" s="28" t="s">
        <v>205</v>
      </c>
      <c r="C33" s="31">
        <v>3</v>
      </c>
      <c r="D33" s="31">
        <v>1</v>
      </c>
      <c r="E33" s="31">
        <v>1</v>
      </c>
      <c r="F33" s="31">
        <v>3</v>
      </c>
      <c r="G33" s="31">
        <v>3</v>
      </c>
      <c r="H33" s="33">
        <v>1</v>
      </c>
    </row>
    <row r="34" spans="1:8" x14ac:dyDescent="0.35">
      <c r="A34" s="28" t="s">
        <v>17</v>
      </c>
      <c r="B34" s="28" t="s">
        <v>206</v>
      </c>
      <c r="C34" s="31"/>
      <c r="D34" s="31"/>
      <c r="E34" s="31"/>
      <c r="F34" s="31"/>
      <c r="G34" s="31"/>
      <c r="H34" s="33"/>
    </row>
    <row r="35" spans="1:8" x14ac:dyDescent="0.35">
      <c r="A35" s="28" t="s">
        <v>17</v>
      </c>
      <c r="B35" s="28" t="s">
        <v>207</v>
      </c>
      <c r="C35" s="30"/>
      <c r="D35" s="31">
        <v>1</v>
      </c>
      <c r="E35" s="30"/>
      <c r="F35" s="31">
        <v>1</v>
      </c>
      <c r="G35" s="30"/>
      <c r="H35" s="32"/>
    </row>
    <row r="36" spans="1:8" x14ac:dyDescent="0.35">
      <c r="A36" s="28" t="s">
        <v>17</v>
      </c>
      <c r="B36" s="28" t="s">
        <v>208</v>
      </c>
      <c r="C36" s="31">
        <v>2</v>
      </c>
      <c r="D36" s="31">
        <v>2</v>
      </c>
      <c r="E36" s="31">
        <v>1</v>
      </c>
      <c r="F36" s="31">
        <v>2</v>
      </c>
      <c r="G36" s="31">
        <v>4</v>
      </c>
      <c r="H36" s="33">
        <v>2</v>
      </c>
    </row>
    <row r="37" spans="1:8" x14ac:dyDescent="0.35">
      <c r="A37" s="28" t="s">
        <v>17</v>
      </c>
      <c r="B37" s="28" t="s">
        <v>221</v>
      </c>
      <c r="C37" s="31">
        <v>1</v>
      </c>
      <c r="D37" s="31">
        <v>2</v>
      </c>
      <c r="E37" s="30"/>
      <c r="F37" s="31">
        <v>1</v>
      </c>
      <c r="G37" s="31">
        <v>1</v>
      </c>
      <c r="H37" s="32"/>
    </row>
    <row r="38" spans="1:8" x14ac:dyDescent="0.35">
      <c r="A38" s="28" t="s">
        <v>17</v>
      </c>
      <c r="B38" s="28" t="s">
        <v>209</v>
      </c>
      <c r="C38" s="31">
        <v>1</v>
      </c>
      <c r="D38" s="31">
        <v>1</v>
      </c>
      <c r="E38" s="31">
        <v>1</v>
      </c>
      <c r="F38" s="31">
        <v>1</v>
      </c>
      <c r="G38" s="31">
        <v>1</v>
      </c>
      <c r="H38" s="32"/>
    </row>
    <row r="39" spans="1:8" x14ac:dyDescent="0.35">
      <c r="A39" s="28" t="s">
        <v>17</v>
      </c>
      <c r="B39" s="28" t="s">
        <v>210</v>
      </c>
      <c r="C39" s="30"/>
      <c r="D39" s="30"/>
      <c r="E39" s="30"/>
      <c r="F39" s="30"/>
      <c r="G39" s="30"/>
      <c r="H39" s="33">
        <v>1</v>
      </c>
    </row>
    <row r="40" spans="1:8" x14ac:dyDescent="0.35">
      <c r="A40" s="28" t="s">
        <v>17</v>
      </c>
      <c r="B40" s="28" t="s">
        <v>211</v>
      </c>
      <c r="C40" s="30"/>
      <c r="D40" s="30"/>
      <c r="E40" s="30"/>
      <c r="F40" s="30"/>
      <c r="G40" s="30"/>
      <c r="H40" s="33"/>
    </row>
    <row r="41" spans="1:8" x14ac:dyDescent="0.35">
      <c r="A41" s="28" t="s">
        <v>17</v>
      </c>
      <c r="B41" s="28" t="s">
        <v>212</v>
      </c>
      <c r="C41" s="31">
        <v>2</v>
      </c>
      <c r="D41" s="31">
        <v>2</v>
      </c>
      <c r="E41" s="31">
        <v>2</v>
      </c>
      <c r="F41" s="30"/>
      <c r="G41" s="31">
        <v>1</v>
      </c>
      <c r="H41" s="33">
        <v>3</v>
      </c>
    </row>
    <row r="42" spans="1:8" x14ac:dyDescent="0.35">
      <c r="A42" s="28" t="s">
        <v>17</v>
      </c>
      <c r="B42" s="28" t="s">
        <v>215</v>
      </c>
      <c r="C42" s="31">
        <v>1</v>
      </c>
      <c r="D42" s="31">
        <v>1</v>
      </c>
      <c r="E42" s="31">
        <v>1</v>
      </c>
      <c r="F42" s="31">
        <v>1</v>
      </c>
      <c r="G42" s="30"/>
      <c r="H42" s="33">
        <v>1</v>
      </c>
    </row>
    <row r="43" spans="1:8" x14ac:dyDescent="0.35">
      <c r="A43" s="212" t="s">
        <v>133</v>
      </c>
      <c r="B43" s="213"/>
      <c r="C43" s="34">
        <v>10</v>
      </c>
      <c r="D43" s="34">
        <v>10</v>
      </c>
      <c r="E43" s="34">
        <v>5</v>
      </c>
      <c r="F43" s="34">
        <v>9</v>
      </c>
      <c r="G43" s="34">
        <v>10</v>
      </c>
      <c r="H43" s="36">
        <v>8</v>
      </c>
    </row>
    <row r="44" spans="1:8" x14ac:dyDescent="0.35">
      <c r="A44" s="28" t="s">
        <v>216</v>
      </c>
      <c r="B44" s="28" t="s">
        <v>205</v>
      </c>
      <c r="C44" s="31">
        <v>2224</v>
      </c>
      <c r="D44" s="31">
        <v>2628</v>
      </c>
      <c r="E44" s="31">
        <v>2157</v>
      </c>
      <c r="F44" s="31">
        <v>2395</v>
      </c>
      <c r="G44" s="31">
        <v>2181</v>
      </c>
      <c r="H44" s="33">
        <v>2392</v>
      </c>
    </row>
    <row r="45" spans="1:8" x14ac:dyDescent="0.35">
      <c r="A45" s="28" t="s">
        <v>216</v>
      </c>
      <c r="B45" s="28" t="s">
        <v>206</v>
      </c>
      <c r="C45" s="31">
        <v>259</v>
      </c>
      <c r="D45" s="31">
        <v>302</v>
      </c>
      <c r="E45" s="31">
        <v>243</v>
      </c>
      <c r="F45" s="31">
        <v>161</v>
      </c>
      <c r="G45" s="31">
        <v>19</v>
      </c>
      <c r="H45" s="33">
        <v>20</v>
      </c>
    </row>
    <row r="46" spans="1:8" x14ac:dyDescent="0.35">
      <c r="A46" s="28" t="s">
        <v>216</v>
      </c>
      <c r="B46" s="28" t="s">
        <v>207</v>
      </c>
      <c r="C46" s="31">
        <v>1138</v>
      </c>
      <c r="D46" s="31">
        <v>1592</v>
      </c>
      <c r="E46" s="31">
        <v>1000</v>
      </c>
      <c r="F46" s="31">
        <v>926</v>
      </c>
      <c r="G46" s="31">
        <v>486</v>
      </c>
      <c r="H46" s="33">
        <v>550</v>
      </c>
    </row>
    <row r="47" spans="1:8" x14ac:dyDescent="0.35">
      <c r="A47" s="28" t="s">
        <v>216</v>
      </c>
      <c r="B47" s="28" t="s">
        <v>208</v>
      </c>
      <c r="C47" s="31">
        <v>1660</v>
      </c>
      <c r="D47" s="31">
        <v>2047</v>
      </c>
      <c r="E47" s="31">
        <v>1566</v>
      </c>
      <c r="F47" s="31">
        <v>1330</v>
      </c>
      <c r="G47" s="31">
        <v>1490</v>
      </c>
      <c r="H47" s="33">
        <v>1837</v>
      </c>
    </row>
    <row r="48" spans="1:8" x14ac:dyDescent="0.35">
      <c r="A48" s="28" t="s">
        <v>216</v>
      </c>
      <c r="B48" s="28" t="s">
        <v>221</v>
      </c>
      <c r="C48" s="31">
        <v>657</v>
      </c>
      <c r="D48" s="31">
        <v>851</v>
      </c>
      <c r="E48" s="31">
        <v>720</v>
      </c>
      <c r="F48" s="31">
        <v>688</v>
      </c>
      <c r="G48" s="31">
        <v>568</v>
      </c>
      <c r="H48" s="33">
        <v>533</v>
      </c>
    </row>
    <row r="49" spans="1:8" x14ac:dyDescent="0.35">
      <c r="A49" s="28" t="s">
        <v>216</v>
      </c>
      <c r="B49" s="28" t="s">
        <v>209</v>
      </c>
      <c r="C49" s="31">
        <v>1169</v>
      </c>
      <c r="D49" s="31">
        <v>1477</v>
      </c>
      <c r="E49" s="31">
        <v>1192</v>
      </c>
      <c r="F49" s="31">
        <v>1280</v>
      </c>
      <c r="G49" s="31">
        <v>916</v>
      </c>
      <c r="H49" s="33">
        <v>1077</v>
      </c>
    </row>
    <row r="50" spans="1:8" x14ac:dyDescent="0.35">
      <c r="A50" s="28" t="s">
        <v>216</v>
      </c>
      <c r="B50" s="28" t="s">
        <v>210</v>
      </c>
      <c r="C50" s="31">
        <v>143</v>
      </c>
      <c r="D50" s="31">
        <v>192</v>
      </c>
      <c r="E50" s="31">
        <v>414</v>
      </c>
      <c r="F50" s="31">
        <v>485</v>
      </c>
      <c r="G50" s="31">
        <v>678</v>
      </c>
      <c r="H50" s="33">
        <v>1250</v>
      </c>
    </row>
    <row r="51" spans="1:8" x14ac:dyDescent="0.35">
      <c r="A51" s="28" t="s">
        <v>216</v>
      </c>
      <c r="B51" s="28" t="s">
        <v>211</v>
      </c>
      <c r="C51" s="31">
        <v>823</v>
      </c>
      <c r="D51" s="31">
        <v>1113</v>
      </c>
      <c r="E51" s="31">
        <v>1021</v>
      </c>
      <c r="F51" s="31">
        <v>815</v>
      </c>
      <c r="G51" s="31">
        <v>542</v>
      </c>
      <c r="H51" s="33">
        <v>529</v>
      </c>
    </row>
    <row r="52" spans="1:8" x14ac:dyDescent="0.35">
      <c r="A52" s="28" t="s">
        <v>216</v>
      </c>
      <c r="B52" s="28" t="s">
        <v>212</v>
      </c>
      <c r="C52" s="31">
        <v>2206</v>
      </c>
      <c r="D52" s="31">
        <v>2855</v>
      </c>
      <c r="E52" s="31">
        <v>1501</v>
      </c>
      <c r="F52" s="31">
        <v>1413</v>
      </c>
      <c r="G52" s="31">
        <v>1573</v>
      </c>
      <c r="H52" s="33">
        <v>1208</v>
      </c>
    </row>
    <row r="53" spans="1:8" x14ac:dyDescent="0.35">
      <c r="A53" s="28" t="s">
        <v>216</v>
      </c>
      <c r="B53" s="28" t="s">
        <v>215</v>
      </c>
      <c r="C53" s="31">
        <v>1181</v>
      </c>
      <c r="D53" s="31">
        <v>1612</v>
      </c>
      <c r="E53" s="31">
        <v>1829</v>
      </c>
      <c r="F53" s="31">
        <v>1620</v>
      </c>
      <c r="G53" s="31">
        <v>1221</v>
      </c>
      <c r="H53" s="33">
        <v>1189</v>
      </c>
    </row>
    <row r="54" spans="1:8" x14ac:dyDescent="0.35">
      <c r="A54" s="212" t="s">
        <v>217</v>
      </c>
      <c r="B54" s="213"/>
      <c r="C54" s="34">
        <v>10336</v>
      </c>
      <c r="D54" s="34">
        <v>13192</v>
      </c>
      <c r="E54" s="34">
        <v>11461</v>
      </c>
      <c r="F54" s="34">
        <v>10724</v>
      </c>
      <c r="G54" s="34">
        <v>9021</v>
      </c>
      <c r="H54" s="36">
        <v>10360</v>
      </c>
    </row>
    <row r="55" spans="1:8" x14ac:dyDescent="0.35">
      <c r="A55" s="212" t="s">
        <v>18</v>
      </c>
      <c r="B55" s="213"/>
      <c r="C55" s="34">
        <v>10444</v>
      </c>
      <c r="D55" s="34">
        <v>13361</v>
      </c>
      <c r="E55" s="34">
        <v>11598</v>
      </c>
      <c r="F55" s="34">
        <v>10839</v>
      </c>
      <c r="G55" s="34">
        <v>9146</v>
      </c>
      <c r="H55" s="36">
        <v>10501</v>
      </c>
    </row>
    <row r="56" spans="1:8" ht="21" x14ac:dyDescent="0.35">
      <c r="A56" s="61" t="s">
        <v>200</v>
      </c>
      <c r="B56" s="55" t="s">
        <v>204</v>
      </c>
      <c r="C56" s="75">
        <f>SUM(C11,C22,C33)</f>
        <v>32</v>
      </c>
      <c r="D56" s="75">
        <f t="shared" ref="D56:H56" si="0">SUM(D11,D22,D33)</f>
        <v>29</v>
      </c>
      <c r="E56" s="75">
        <f t="shared" si="0"/>
        <v>25</v>
      </c>
      <c r="F56" s="75">
        <f t="shared" si="0"/>
        <v>28</v>
      </c>
      <c r="G56" s="75">
        <f t="shared" si="0"/>
        <v>33</v>
      </c>
      <c r="H56" s="74">
        <f t="shared" si="0"/>
        <v>26</v>
      </c>
    </row>
    <row r="57" spans="1:8" x14ac:dyDescent="0.35">
      <c r="A57" s="61" t="s">
        <v>200</v>
      </c>
      <c r="B57" s="55" t="s">
        <v>205</v>
      </c>
      <c r="C57" s="75">
        <f t="shared" ref="C57:H57" si="1">SUM(C12,C23,C34)</f>
        <v>4</v>
      </c>
      <c r="D57" s="75">
        <f t="shared" si="1"/>
        <v>5</v>
      </c>
      <c r="E57" s="75">
        <f t="shared" si="1"/>
        <v>4</v>
      </c>
      <c r="F57" s="75">
        <f t="shared" si="1"/>
        <v>2</v>
      </c>
      <c r="G57" s="75">
        <f t="shared" si="1"/>
        <v>0</v>
      </c>
      <c r="H57" s="74">
        <f t="shared" si="1"/>
        <v>0</v>
      </c>
    </row>
    <row r="58" spans="1:8" x14ac:dyDescent="0.35">
      <c r="A58" s="61" t="s">
        <v>200</v>
      </c>
      <c r="B58" s="55" t="s">
        <v>206</v>
      </c>
      <c r="C58" s="75">
        <f t="shared" ref="C58:H58" si="2">SUM(C13,C24,C35)</f>
        <v>8</v>
      </c>
      <c r="D58" s="75">
        <f t="shared" si="2"/>
        <v>17</v>
      </c>
      <c r="E58" s="75">
        <f t="shared" si="2"/>
        <v>7</v>
      </c>
      <c r="F58" s="75">
        <f t="shared" si="2"/>
        <v>6</v>
      </c>
      <c r="G58" s="75">
        <f t="shared" si="2"/>
        <v>7</v>
      </c>
      <c r="H58" s="74">
        <f t="shared" si="2"/>
        <v>8</v>
      </c>
    </row>
    <row r="59" spans="1:8" x14ac:dyDescent="0.35">
      <c r="A59" s="61" t="s">
        <v>200</v>
      </c>
      <c r="B59" s="55" t="s">
        <v>207</v>
      </c>
      <c r="C59" s="75">
        <f t="shared" ref="C59:H59" si="3">SUM(C14,C25,C36)</f>
        <v>18</v>
      </c>
      <c r="D59" s="75">
        <f t="shared" si="3"/>
        <v>30</v>
      </c>
      <c r="E59" s="75">
        <f t="shared" si="3"/>
        <v>21</v>
      </c>
      <c r="F59" s="75">
        <f t="shared" si="3"/>
        <v>17</v>
      </c>
      <c r="G59" s="75">
        <f t="shared" si="3"/>
        <v>32</v>
      </c>
      <c r="H59" s="74">
        <f t="shared" si="3"/>
        <v>27</v>
      </c>
    </row>
    <row r="60" spans="1:8" x14ac:dyDescent="0.35">
      <c r="A60" s="61" t="s">
        <v>200</v>
      </c>
      <c r="B60" s="55" t="s">
        <v>208</v>
      </c>
      <c r="C60" s="75">
        <f t="shared" ref="C60:H60" si="4">SUM(C15,C26,C37)</f>
        <v>10</v>
      </c>
      <c r="D60" s="75">
        <f t="shared" si="4"/>
        <v>15</v>
      </c>
      <c r="E60" s="75">
        <f t="shared" si="4"/>
        <v>16</v>
      </c>
      <c r="F60" s="75">
        <f t="shared" si="4"/>
        <v>12</v>
      </c>
      <c r="G60" s="75">
        <f t="shared" si="4"/>
        <v>10</v>
      </c>
      <c r="H60" s="74">
        <f t="shared" si="4"/>
        <v>9</v>
      </c>
    </row>
    <row r="61" spans="1:8" x14ac:dyDescent="0.35">
      <c r="A61" s="61" t="s">
        <v>200</v>
      </c>
      <c r="B61" s="55" t="s">
        <v>209</v>
      </c>
      <c r="C61" s="75">
        <f t="shared" ref="C61:H61" si="5">SUM(C16,C27,C38)</f>
        <v>12</v>
      </c>
      <c r="D61" s="75">
        <f t="shared" si="5"/>
        <v>25</v>
      </c>
      <c r="E61" s="75">
        <f t="shared" si="5"/>
        <v>19</v>
      </c>
      <c r="F61" s="75">
        <f t="shared" si="5"/>
        <v>15</v>
      </c>
      <c r="G61" s="75">
        <f t="shared" si="5"/>
        <v>7</v>
      </c>
      <c r="H61" s="74">
        <f t="shared" si="5"/>
        <v>16</v>
      </c>
    </row>
    <row r="62" spans="1:8" x14ac:dyDescent="0.35">
      <c r="A62" s="61" t="s">
        <v>200</v>
      </c>
      <c r="B62" s="55" t="s">
        <v>210</v>
      </c>
      <c r="C62" s="75">
        <f t="shared" ref="C62:H62" si="6">SUM(C17,C28,C39)</f>
        <v>2</v>
      </c>
      <c r="D62" s="75">
        <f t="shared" si="6"/>
        <v>3</v>
      </c>
      <c r="E62" s="75">
        <f t="shared" si="6"/>
        <v>7</v>
      </c>
      <c r="F62" s="75">
        <f t="shared" si="6"/>
        <v>4</v>
      </c>
      <c r="G62" s="75">
        <f t="shared" si="6"/>
        <v>3</v>
      </c>
      <c r="H62" s="74">
        <f t="shared" si="6"/>
        <v>14</v>
      </c>
    </row>
    <row r="63" spans="1:8" x14ac:dyDescent="0.35">
      <c r="A63" s="61" t="s">
        <v>200</v>
      </c>
      <c r="B63" s="55" t="s">
        <v>211</v>
      </c>
      <c r="C63" s="75">
        <f t="shared" ref="C63:H63" si="7">SUM(C18,C29,C40)</f>
        <v>11</v>
      </c>
      <c r="D63" s="75">
        <f t="shared" si="7"/>
        <v>11</v>
      </c>
      <c r="E63" s="75">
        <f t="shared" si="7"/>
        <v>7</v>
      </c>
      <c r="F63" s="75">
        <f t="shared" si="7"/>
        <v>5</v>
      </c>
      <c r="G63" s="75">
        <f t="shared" si="7"/>
        <v>2</v>
      </c>
      <c r="H63" s="74">
        <f t="shared" si="7"/>
        <v>2</v>
      </c>
    </row>
    <row r="64" spans="1:8" x14ac:dyDescent="0.35">
      <c r="A64" s="61" t="s">
        <v>200</v>
      </c>
      <c r="B64" s="55" t="s">
        <v>212</v>
      </c>
      <c r="C64" s="75">
        <f t="shared" ref="C64:H64" si="8">SUM(C19,C30,C41)</f>
        <v>23</v>
      </c>
      <c r="D64" s="75">
        <f t="shared" si="8"/>
        <v>23</v>
      </c>
      <c r="E64" s="75">
        <f t="shared" si="8"/>
        <v>12</v>
      </c>
      <c r="F64" s="75">
        <f t="shared" si="8"/>
        <v>12</v>
      </c>
      <c r="G64" s="75">
        <f t="shared" si="8"/>
        <v>19</v>
      </c>
      <c r="H64" s="74">
        <f t="shared" si="8"/>
        <v>16</v>
      </c>
    </row>
    <row r="65" spans="1:8" x14ac:dyDescent="0.35">
      <c r="A65" s="61" t="s">
        <v>200</v>
      </c>
      <c r="B65" s="55" t="s">
        <v>215</v>
      </c>
      <c r="C65" s="75">
        <f t="shared" ref="C65:G65" si="9">SUM(C20,C31,C42)</f>
        <v>19</v>
      </c>
      <c r="D65" s="75">
        <f t="shared" si="9"/>
        <v>29</v>
      </c>
      <c r="E65" s="75">
        <f t="shared" si="9"/>
        <v>24</v>
      </c>
      <c r="F65" s="75">
        <f t="shared" si="9"/>
        <v>21</v>
      </c>
      <c r="G65" s="75">
        <f t="shared" si="9"/>
        <v>19</v>
      </c>
      <c r="H65" s="74">
        <f>SUM(H20,H31,H42)</f>
        <v>25</v>
      </c>
    </row>
    <row r="66" spans="1:8" ht="13.25" customHeight="1" x14ac:dyDescent="0.35">
      <c r="A66" s="61" t="s">
        <v>222</v>
      </c>
      <c r="B66" s="55" t="s">
        <v>204</v>
      </c>
      <c r="C66" s="202">
        <f>C56/SUM(C44,C56)</f>
        <v>1.4184397163120567E-2</v>
      </c>
      <c r="D66" s="202">
        <f t="shared" ref="D66:H66" si="10">D56/SUM(D44,D56)</f>
        <v>1.0914565299209636E-2</v>
      </c>
      <c r="E66" s="202">
        <f t="shared" si="10"/>
        <v>1.1457378551787351E-2</v>
      </c>
      <c r="F66" s="202">
        <f t="shared" si="10"/>
        <v>1.1555922410235245E-2</v>
      </c>
      <c r="G66" s="202">
        <f t="shared" si="10"/>
        <v>1.4905149051490514E-2</v>
      </c>
      <c r="H66" s="203">
        <f t="shared" si="10"/>
        <v>1.0752688172043012E-2</v>
      </c>
    </row>
    <row r="67" spans="1:8" ht="13.25" customHeight="1" x14ac:dyDescent="0.35">
      <c r="A67" s="61" t="s">
        <v>222</v>
      </c>
      <c r="B67" s="55" t="s">
        <v>205</v>
      </c>
      <c r="C67" s="202">
        <f t="shared" ref="C67:H67" si="11">C57/SUM(C45,C57)</f>
        <v>1.5209125475285171E-2</v>
      </c>
      <c r="D67" s="202">
        <f t="shared" si="11"/>
        <v>1.6286644951140065E-2</v>
      </c>
      <c r="E67" s="202">
        <f t="shared" si="11"/>
        <v>1.6194331983805668E-2</v>
      </c>
      <c r="F67" s="202">
        <f t="shared" si="11"/>
        <v>1.2269938650306749E-2</v>
      </c>
      <c r="G67" s="202">
        <f t="shared" si="11"/>
        <v>0</v>
      </c>
      <c r="H67" s="203">
        <f t="shared" si="11"/>
        <v>0</v>
      </c>
    </row>
    <row r="68" spans="1:8" ht="13.25" customHeight="1" x14ac:dyDescent="0.35">
      <c r="A68" s="61" t="s">
        <v>222</v>
      </c>
      <c r="B68" s="55" t="s">
        <v>206</v>
      </c>
      <c r="C68" s="202">
        <f t="shared" ref="C68:H68" si="12">C58/SUM(C46,C58)</f>
        <v>6.9808027923211171E-3</v>
      </c>
      <c r="D68" s="202">
        <f t="shared" si="12"/>
        <v>1.0565568676196395E-2</v>
      </c>
      <c r="E68" s="202">
        <f t="shared" si="12"/>
        <v>6.9513406156901684E-3</v>
      </c>
      <c r="F68" s="202">
        <f t="shared" si="12"/>
        <v>6.4377682403433476E-3</v>
      </c>
      <c r="G68" s="202">
        <f t="shared" si="12"/>
        <v>1.4198782961460446E-2</v>
      </c>
      <c r="H68" s="203">
        <f t="shared" si="12"/>
        <v>1.4336917562724014E-2</v>
      </c>
    </row>
    <row r="69" spans="1:8" ht="13.25" customHeight="1" x14ac:dyDescent="0.35">
      <c r="A69" s="61" t="s">
        <v>222</v>
      </c>
      <c r="B69" s="55" t="s">
        <v>207</v>
      </c>
      <c r="C69" s="202">
        <f t="shared" ref="C69:H69" si="13">C59/SUM(C47,C59)</f>
        <v>1.0727056019070322E-2</v>
      </c>
      <c r="D69" s="202">
        <f t="shared" si="13"/>
        <v>1.4443909484833895E-2</v>
      </c>
      <c r="E69" s="202">
        <f t="shared" si="13"/>
        <v>1.3232514177693762E-2</v>
      </c>
      <c r="F69" s="202">
        <f t="shared" si="13"/>
        <v>1.2620638455827766E-2</v>
      </c>
      <c r="G69" s="202">
        <f t="shared" si="13"/>
        <v>2.1024967148488831E-2</v>
      </c>
      <c r="H69" s="203">
        <f t="shared" si="13"/>
        <v>1.4484978540772532E-2</v>
      </c>
    </row>
    <row r="70" spans="1:8" ht="13.25" customHeight="1" x14ac:dyDescent="0.35">
      <c r="A70" s="61" t="s">
        <v>222</v>
      </c>
      <c r="B70" s="55" t="s">
        <v>208</v>
      </c>
      <c r="C70" s="202">
        <f t="shared" ref="C70:H70" si="14">C60/SUM(C48,C60)</f>
        <v>1.4992503748125937E-2</v>
      </c>
      <c r="D70" s="202">
        <f t="shared" si="14"/>
        <v>1.7321016166281754E-2</v>
      </c>
      <c r="E70" s="202">
        <f t="shared" si="14"/>
        <v>2.1739130434782608E-2</v>
      </c>
      <c r="F70" s="202">
        <f t="shared" si="14"/>
        <v>1.7142857142857144E-2</v>
      </c>
      <c r="G70" s="202">
        <f t="shared" si="14"/>
        <v>1.7301038062283738E-2</v>
      </c>
      <c r="H70" s="203">
        <f t="shared" si="14"/>
        <v>1.6605166051660517E-2</v>
      </c>
    </row>
    <row r="71" spans="1:8" ht="13.25" customHeight="1" x14ac:dyDescent="0.35">
      <c r="A71" s="61" t="s">
        <v>222</v>
      </c>
      <c r="B71" s="55" t="s">
        <v>209</v>
      </c>
      <c r="C71" s="202">
        <f t="shared" ref="C71:H71" si="15">C61/SUM(C49,C61)</f>
        <v>1.0160880609652836E-2</v>
      </c>
      <c r="D71" s="202">
        <f t="shared" si="15"/>
        <v>1.6644474034620507E-2</v>
      </c>
      <c r="E71" s="202">
        <f t="shared" si="15"/>
        <v>1.5689512799339389E-2</v>
      </c>
      <c r="F71" s="202">
        <f t="shared" si="15"/>
        <v>1.1583011583011582E-2</v>
      </c>
      <c r="G71" s="202">
        <f t="shared" si="15"/>
        <v>7.5839653304442039E-3</v>
      </c>
      <c r="H71" s="203">
        <f t="shared" si="15"/>
        <v>1.463860933211345E-2</v>
      </c>
    </row>
    <row r="72" spans="1:8" ht="13.25" customHeight="1" x14ac:dyDescent="0.35">
      <c r="A72" s="61" t="s">
        <v>222</v>
      </c>
      <c r="B72" s="55" t="s">
        <v>210</v>
      </c>
      <c r="C72" s="202">
        <f t="shared" ref="C72:H72" si="16">C62/SUM(C50,C62)</f>
        <v>1.3793103448275862E-2</v>
      </c>
      <c r="D72" s="202">
        <f t="shared" si="16"/>
        <v>1.5384615384615385E-2</v>
      </c>
      <c r="E72" s="202">
        <f t="shared" si="16"/>
        <v>1.66270783847981E-2</v>
      </c>
      <c r="F72" s="202">
        <f t="shared" si="16"/>
        <v>8.1799591002044997E-3</v>
      </c>
      <c r="G72" s="202">
        <f t="shared" si="16"/>
        <v>4.4052863436123352E-3</v>
      </c>
      <c r="H72" s="203">
        <f t="shared" si="16"/>
        <v>1.1075949367088608E-2</v>
      </c>
    </row>
    <row r="73" spans="1:8" ht="13.25" customHeight="1" x14ac:dyDescent="0.35">
      <c r="A73" s="61" t="s">
        <v>222</v>
      </c>
      <c r="B73" s="55" t="s">
        <v>211</v>
      </c>
      <c r="C73" s="202">
        <f t="shared" ref="C73:H73" si="17">C63/SUM(C51,C63)</f>
        <v>1.3189448441247002E-2</v>
      </c>
      <c r="D73" s="202">
        <f t="shared" si="17"/>
        <v>9.7864768683274019E-3</v>
      </c>
      <c r="E73" s="202">
        <f t="shared" si="17"/>
        <v>6.8093385214007783E-3</v>
      </c>
      <c r="F73" s="202">
        <f t="shared" si="17"/>
        <v>6.0975609756097563E-3</v>
      </c>
      <c r="G73" s="202">
        <f t="shared" si="17"/>
        <v>3.6764705882352941E-3</v>
      </c>
      <c r="H73" s="203">
        <f t="shared" si="17"/>
        <v>3.766478342749529E-3</v>
      </c>
    </row>
    <row r="74" spans="1:8" ht="13.25" customHeight="1" x14ac:dyDescent="0.35">
      <c r="A74" s="61" t="s">
        <v>222</v>
      </c>
      <c r="B74" s="55" t="s">
        <v>212</v>
      </c>
      <c r="C74" s="202">
        <f t="shared" ref="C74:H74" si="18">C64/SUM(C52,C64)</f>
        <v>1.031852848811126E-2</v>
      </c>
      <c r="D74" s="202">
        <f t="shared" si="18"/>
        <v>7.9916608756080611E-3</v>
      </c>
      <c r="E74" s="202">
        <f t="shared" si="18"/>
        <v>7.9312623925974889E-3</v>
      </c>
      <c r="F74" s="202">
        <f t="shared" si="18"/>
        <v>8.4210526315789472E-3</v>
      </c>
      <c r="G74" s="202">
        <f t="shared" si="18"/>
        <v>1.193467336683417E-2</v>
      </c>
      <c r="H74" s="203">
        <f t="shared" si="18"/>
        <v>1.3071895424836602E-2</v>
      </c>
    </row>
    <row r="75" spans="1:8" ht="13.25" customHeight="1" x14ac:dyDescent="0.35">
      <c r="A75" s="61" t="s">
        <v>222</v>
      </c>
      <c r="B75" s="55" t="s">
        <v>215</v>
      </c>
      <c r="C75" s="202">
        <f t="shared" ref="C75:H75" si="19">C65/SUM(C53,C65)</f>
        <v>1.5833333333333335E-2</v>
      </c>
      <c r="D75" s="202">
        <f t="shared" si="19"/>
        <v>1.7672151127361365E-2</v>
      </c>
      <c r="E75" s="202">
        <f t="shared" si="19"/>
        <v>1.2951969778737183E-2</v>
      </c>
      <c r="F75" s="202">
        <f t="shared" si="19"/>
        <v>1.2797074954296161E-2</v>
      </c>
      <c r="G75" s="202">
        <f t="shared" si="19"/>
        <v>1.532258064516129E-2</v>
      </c>
      <c r="H75" s="203">
        <f t="shared" si="19"/>
        <v>2.059308072487644E-2</v>
      </c>
    </row>
    <row r="77" spans="1:8" x14ac:dyDescent="0.35">
      <c r="A77" s="18" t="s">
        <v>324</v>
      </c>
    </row>
  </sheetData>
  <mergeCells count="5">
    <mergeCell ref="A21:B21"/>
    <mergeCell ref="A32:B32"/>
    <mergeCell ref="A54:B54"/>
    <mergeCell ref="A43:B43"/>
    <mergeCell ref="A55:B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F4625-55EA-47F8-968D-B1B720CCDCFF}">
  <dimension ref="A1"/>
  <sheetViews>
    <sheetView topLeftCell="A13"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43881-9625-487F-819C-D1C478540649}">
  <dimension ref="A1:Z25"/>
  <sheetViews>
    <sheetView showGridLines="0" workbookViewId="0">
      <selection activeCell="S19" sqref="S19"/>
    </sheetView>
  </sheetViews>
  <sheetFormatPr defaultRowHeight="14.5" x14ac:dyDescent="0.35"/>
  <cols>
    <col min="1" max="1" width="10.36328125" customWidth="1"/>
    <col min="2" max="38" width="8.54296875" customWidth="1"/>
  </cols>
  <sheetData>
    <row r="1" spans="1:26" x14ac:dyDescent="0.35">
      <c r="A1" s="16" t="s">
        <v>268</v>
      </c>
    </row>
    <row r="2" spans="1:26" s="119" customFormat="1" x14ac:dyDescent="0.35">
      <c r="A2" s="118" t="s">
        <v>269</v>
      </c>
    </row>
    <row r="3" spans="1:26" s="119" customFormat="1" x14ac:dyDescent="0.35">
      <c r="A3" s="118" t="s">
        <v>270</v>
      </c>
    </row>
    <row r="5" spans="1:26" x14ac:dyDescent="0.35">
      <c r="A5" s="2"/>
      <c r="B5" s="3" t="s">
        <v>271</v>
      </c>
    </row>
    <row r="6" spans="1:26" x14ac:dyDescent="0.35">
      <c r="A6" s="96" t="s">
        <v>4</v>
      </c>
      <c r="B6" s="97" t="s">
        <v>272</v>
      </c>
    </row>
    <row r="7" spans="1:26" x14ac:dyDescent="0.35">
      <c r="A7" s="96" t="s">
        <v>4</v>
      </c>
      <c r="B7" s="3" t="s">
        <v>273</v>
      </c>
    </row>
    <row r="8" spans="1:26" x14ac:dyDescent="0.35">
      <c r="A8" s="3"/>
    </row>
    <row r="9" spans="1:26" x14ac:dyDescent="0.35">
      <c r="A9" s="98" t="s">
        <v>274</v>
      </c>
    </row>
    <row r="10" spans="1:26" x14ac:dyDescent="0.35">
      <c r="A10" s="98" t="s">
        <v>275</v>
      </c>
    </row>
    <row r="11" spans="1:26" x14ac:dyDescent="0.35">
      <c r="A11" s="98" t="s">
        <v>276</v>
      </c>
    </row>
    <row r="12" spans="1:26" x14ac:dyDescent="0.35">
      <c r="A12" s="98" t="s">
        <v>277</v>
      </c>
    </row>
    <row r="14" spans="1:26" x14ac:dyDescent="0.35">
      <c r="A14" s="6"/>
      <c r="B14" s="14"/>
      <c r="C14" s="99" t="s">
        <v>7</v>
      </c>
      <c r="D14" s="99" t="s">
        <v>7</v>
      </c>
      <c r="E14" s="99" t="s">
        <v>7</v>
      </c>
      <c r="F14" s="100" t="s">
        <v>7</v>
      </c>
      <c r="G14" s="99" t="s">
        <v>8</v>
      </c>
      <c r="H14" s="99" t="s">
        <v>8</v>
      </c>
      <c r="I14" s="99" t="s">
        <v>8</v>
      </c>
      <c r="J14" s="100" t="s">
        <v>8</v>
      </c>
      <c r="K14" s="99" t="s">
        <v>9</v>
      </c>
      <c r="L14" s="99" t="s">
        <v>9</v>
      </c>
      <c r="M14" s="99" t="s">
        <v>9</v>
      </c>
      <c r="N14" s="99" t="s">
        <v>9</v>
      </c>
      <c r="O14" s="99" t="s">
        <v>10</v>
      </c>
      <c r="P14" s="99" t="s">
        <v>10</v>
      </c>
      <c r="Q14" s="99" t="s">
        <v>10</v>
      </c>
      <c r="R14" s="99" t="s">
        <v>10</v>
      </c>
      <c r="S14" s="99" t="s">
        <v>11</v>
      </c>
      <c r="T14" s="99" t="s">
        <v>11</v>
      </c>
      <c r="U14" s="99" t="s">
        <v>11</v>
      </c>
      <c r="V14" s="99" t="s">
        <v>11</v>
      </c>
      <c r="W14" s="99" t="s">
        <v>12</v>
      </c>
      <c r="X14" s="99" t="s">
        <v>12</v>
      </c>
      <c r="Y14" s="99" t="s">
        <v>12</v>
      </c>
      <c r="Z14" s="100" t="s">
        <v>12</v>
      </c>
    </row>
    <row r="15" spans="1:26" x14ac:dyDescent="0.35">
      <c r="A15" s="101"/>
      <c r="B15" s="102"/>
      <c r="C15" s="103">
        <v>43474.750590277778</v>
      </c>
      <c r="D15" s="103">
        <v>43474.750590277778</v>
      </c>
      <c r="E15" s="103">
        <v>43474.750590277778</v>
      </c>
      <c r="F15" s="104">
        <v>43474.750590277778</v>
      </c>
      <c r="G15" s="103">
        <v>43847</v>
      </c>
      <c r="H15" s="103">
        <v>43847</v>
      </c>
      <c r="I15" s="103">
        <v>43847</v>
      </c>
      <c r="J15" s="104">
        <v>43847</v>
      </c>
      <c r="K15" s="103">
        <v>44215</v>
      </c>
      <c r="L15" s="103">
        <v>44215</v>
      </c>
      <c r="M15" s="103">
        <v>44215</v>
      </c>
      <c r="N15" s="103">
        <v>44215</v>
      </c>
      <c r="O15" s="103">
        <v>44578</v>
      </c>
      <c r="P15" s="103">
        <v>44578</v>
      </c>
      <c r="Q15" s="103">
        <v>44578</v>
      </c>
      <c r="R15" s="103">
        <v>44578</v>
      </c>
      <c r="S15" s="103">
        <v>44944</v>
      </c>
      <c r="T15" s="103">
        <v>44944</v>
      </c>
      <c r="U15" s="103">
        <v>44944</v>
      </c>
      <c r="V15" s="103">
        <v>44944</v>
      </c>
      <c r="W15" s="103">
        <v>45316</v>
      </c>
      <c r="X15" s="103">
        <v>45316</v>
      </c>
      <c r="Y15" s="103">
        <v>45316</v>
      </c>
      <c r="Z15" s="104">
        <v>45316</v>
      </c>
    </row>
    <row r="16" spans="1:26" ht="21" x14ac:dyDescent="0.35">
      <c r="A16" s="7" t="s">
        <v>298</v>
      </c>
      <c r="B16" s="105" t="s">
        <v>13</v>
      </c>
      <c r="C16" s="99" t="s">
        <v>28</v>
      </c>
      <c r="D16" s="99" t="s">
        <v>278</v>
      </c>
      <c r="E16" s="99" t="s">
        <v>279</v>
      </c>
      <c r="F16" s="100" t="s">
        <v>280</v>
      </c>
      <c r="G16" s="99" t="s">
        <v>28</v>
      </c>
      <c r="H16" s="99" t="s">
        <v>278</v>
      </c>
      <c r="I16" s="99" t="s">
        <v>279</v>
      </c>
      <c r="J16" s="100" t="s">
        <v>280</v>
      </c>
      <c r="K16" s="99" t="s">
        <v>28</v>
      </c>
      <c r="L16" s="99" t="s">
        <v>278</v>
      </c>
      <c r="M16" s="99" t="s">
        <v>279</v>
      </c>
      <c r="N16" s="99" t="s">
        <v>280</v>
      </c>
      <c r="O16" s="99" t="s">
        <v>28</v>
      </c>
      <c r="P16" s="99" t="s">
        <v>278</v>
      </c>
      <c r="Q16" s="99" t="s">
        <v>279</v>
      </c>
      <c r="R16" s="99" t="s">
        <v>280</v>
      </c>
      <c r="S16" s="99" t="s">
        <v>28</v>
      </c>
      <c r="T16" s="99" t="s">
        <v>278</v>
      </c>
      <c r="U16" s="99" t="s">
        <v>279</v>
      </c>
      <c r="V16" s="99" t="s">
        <v>280</v>
      </c>
      <c r="W16" s="99" t="s">
        <v>28</v>
      </c>
      <c r="X16" s="99" t="s">
        <v>278</v>
      </c>
      <c r="Y16" s="99" t="s">
        <v>279</v>
      </c>
      <c r="Z16" s="100" t="s">
        <v>280</v>
      </c>
    </row>
    <row r="17" spans="1:26" x14ac:dyDescent="0.35">
      <c r="A17" s="99" t="s">
        <v>281</v>
      </c>
      <c r="B17" s="99" t="s">
        <v>15</v>
      </c>
      <c r="C17" s="106">
        <v>103</v>
      </c>
      <c r="D17" s="107">
        <v>8.6431148779055108E-3</v>
      </c>
      <c r="E17" s="107">
        <v>8.0287459974386095E-3</v>
      </c>
      <c r="F17" s="108">
        <v>8.0287459974386095E-3</v>
      </c>
      <c r="G17" s="106">
        <v>155</v>
      </c>
      <c r="H17" s="107">
        <v>1.06837606837607E-2</v>
      </c>
      <c r="I17" s="106">
        <v>73.8402777777778</v>
      </c>
      <c r="J17" s="108">
        <v>1.01515369654189E-2</v>
      </c>
      <c r="K17" s="109">
        <v>137</v>
      </c>
      <c r="L17" s="110">
        <v>1.0238397728122E-2</v>
      </c>
      <c r="M17" s="106">
        <v>60.3541666666667</v>
      </c>
      <c r="N17" s="107">
        <v>8.8781405490043503E-3</v>
      </c>
      <c r="O17" s="109">
        <v>131</v>
      </c>
      <c r="P17" s="110">
        <v>1.00383141762452E-2</v>
      </c>
      <c r="Q17" s="106">
        <v>56.066666666666698</v>
      </c>
      <c r="R17" s="107">
        <v>8.3737312764090507E-3</v>
      </c>
      <c r="S17" s="109">
        <v>127</v>
      </c>
      <c r="T17" s="110">
        <v>1.20550545799715E-2</v>
      </c>
      <c r="U17" s="106">
        <v>46.6736111111111</v>
      </c>
      <c r="V17" s="107">
        <v>9.0388286345142108E-3</v>
      </c>
      <c r="W17" s="109">
        <v>142</v>
      </c>
      <c r="X17" s="110">
        <v>1.26944394779188E-2</v>
      </c>
      <c r="Y17" s="106">
        <v>56.3263888888889</v>
      </c>
      <c r="Z17" s="108">
        <v>1.0101156022573001E-2</v>
      </c>
    </row>
    <row r="18" spans="1:26" ht="42" x14ac:dyDescent="0.35">
      <c r="A18" s="99" t="s">
        <v>281</v>
      </c>
      <c r="B18" s="99" t="s">
        <v>16</v>
      </c>
      <c r="C18" s="106">
        <v>9</v>
      </c>
      <c r="D18" s="107">
        <v>7.5522363010824896E-4</v>
      </c>
      <c r="E18" s="107">
        <v>1.0039344740095199E-3</v>
      </c>
      <c r="F18" s="108">
        <v>1.0039344740095199E-3</v>
      </c>
      <c r="G18" s="106">
        <v>11</v>
      </c>
      <c r="H18" s="107">
        <v>7.5820237110559702E-4</v>
      </c>
      <c r="I18" s="106">
        <v>6.37916666666667</v>
      </c>
      <c r="J18" s="108">
        <v>8.7700572335500798E-4</v>
      </c>
      <c r="K18" s="109">
        <v>10</v>
      </c>
      <c r="L18" s="110">
        <v>7.47328301322771E-4</v>
      </c>
      <c r="M18" s="106">
        <v>4.2374999999999998</v>
      </c>
      <c r="N18" s="107">
        <v>6.2333924324041597E-4</v>
      </c>
      <c r="O18" s="109">
        <v>8</v>
      </c>
      <c r="P18" s="110">
        <v>6.1302681992337195E-4</v>
      </c>
      <c r="Q18" s="106">
        <v>3.24444444444444</v>
      </c>
      <c r="R18" s="107">
        <v>4.8456788202763402E-4</v>
      </c>
      <c r="S18" s="109">
        <v>11</v>
      </c>
      <c r="T18" s="110">
        <v>1.04413858566682E-3</v>
      </c>
      <c r="U18" s="106">
        <v>4.7805555555555603</v>
      </c>
      <c r="V18" s="107">
        <v>9.2580414105037604E-4</v>
      </c>
      <c r="W18" s="109">
        <v>10</v>
      </c>
      <c r="X18" s="110">
        <v>8.9397461112104403E-4</v>
      </c>
      <c r="Y18" s="106">
        <v>4.3388888888888903</v>
      </c>
      <c r="Z18" s="108">
        <v>7.7810409109895201E-4</v>
      </c>
    </row>
    <row r="19" spans="1:26" ht="21" x14ac:dyDescent="0.35">
      <c r="A19" s="99" t="s">
        <v>281</v>
      </c>
      <c r="B19" s="99" t="s">
        <v>17</v>
      </c>
      <c r="C19" s="106">
        <v>17</v>
      </c>
      <c r="D19" s="107">
        <v>1.4265335235377999E-3</v>
      </c>
      <c r="E19" s="107">
        <v>1.1813711254502299E-3</v>
      </c>
      <c r="F19" s="108">
        <v>1.1813711254502299E-3</v>
      </c>
      <c r="G19" s="106">
        <v>10</v>
      </c>
      <c r="H19" s="107">
        <v>6.8927488282327003E-4</v>
      </c>
      <c r="I19" s="106">
        <v>2.37916666666667</v>
      </c>
      <c r="J19" s="108">
        <v>3.2708704639824299E-4</v>
      </c>
      <c r="K19" s="109">
        <v>7</v>
      </c>
      <c r="L19" s="110">
        <v>5.2312981092594E-4</v>
      </c>
      <c r="M19" s="106">
        <v>2.6680555555555601</v>
      </c>
      <c r="N19" s="107">
        <v>3.9247285685507701E-4</v>
      </c>
      <c r="O19" s="109">
        <v>9</v>
      </c>
      <c r="P19" s="110">
        <v>6.8965517241379305E-4</v>
      </c>
      <c r="Q19" s="106">
        <v>3.8055555555555598</v>
      </c>
      <c r="R19" s="107">
        <v>5.68371573953647E-4</v>
      </c>
      <c r="S19" s="109">
        <v>10</v>
      </c>
      <c r="T19" s="110">
        <v>9.4921689606075003E-4</v>
      </c>
      <c r="U19" s="106">
        <v>2.87222222222222</v>
      </c>
      <c r="V19" s="107">
        <v>5.5623560827779703E-4</v>
      </c>
      <c r="W19" s="109">
        <v>8</v>
      </c>
      <c r="X19" s="110">
        <v>7.1517968889683501E-4</v>
      </c>
      <c r="Y19" s="106">
        <v>4.4138888888888896</v>
      </c>
      <c r="Z19" s="108">
        <v>7.9155403377479902E-4</v>
      </c>
    </row>
    <row r="20" spans="1:26" ht="52.5" x14ac:dyDescent="0.35">
      <c r="A20" s="99" t="s">
        <v>281</v>
      </c>
      <c r="B20" s="137" t="s">
        <v>132</v>
      </c>
      <c r="C20" s="134">
        <f t="shared" ref="C20:Z20" si="0">SUM(C17:C19)</f>
        <v>129</v>
      </c>
      <c r="D20" s="135">
        <f t="shared" si="0"/>
        <v>1.0824872031551561E-2</v>
      </c>
      <c r="E20" s="134">
        <f t="shared" si="0"/>
        <v>1.0214051596898361E-2</v>
      </c>
      <c r="F20" s="135">
        <f t="shared" si="0"/>
        <v>1.0214051596898361E-2</v>
      </c>
      <c r="G20" s="134">
        <f t="shared" si="0"/>
        <v>176</v>
      </c>
      <c r="H20" s="135">
        <f t="shared" si="0"/>
        <v>1.2131237937689566E-2</v>
      </c>
      <c r="I20" s="134">
        <f t="shared" si="0"/>
        <v>82.598611111111126</v>
      </c>
      <c r="J20" s="135">
        <f t="shared" si="0"/>
        <v>1.1355629735172151E-2</v>
      </c>
      <c r="K20" s="134">
        <f t="shared" si="0"/>
        <v>154</v>
      </c>
      <c r="L20" s="135">
        <f t="shared" si="0"/>
        <v>1.1508855840370711E-2</v>
      </c>
      <c r="M20" s="134">
        <f t="shared" si="0"/>
        <v>67.259722222222251</v>
      </c>
      <c r="N20" s="136">
        <f t="shared" si="0"/>
        <v>9.8939526490998443E-3</v>
      </c>
      <c r="O20" s="134">
        <f t="shared" si="0"/>
        <v>148</v>
      </c>
      <c r="P20" s="136">
        <f t="shared" si="0"/>
        <v>1.1340996168582364E-2</v>
      </c>
      <c r="Q20" s="134">
        <f t="shared" si="0"/>
        <v>63.116666666666696</v>
      </c>
      <c r="R20" s="136">
        <f t="shared" si="0"/>
        <v>9.4266707323903305E-3</v>
      </c>
      <c r="S20" s="134">
        <f t="shared" si="0"/>
        <v>148</v>
      </c>
      <c r="T20" s="136">
        <f t="shared" si="0"/>
        <v>1.404841006169907E-2</v>
      </c>
      <c r="U20" s="134">
        <f t="shared" si="0"/>
        <v>54.326388888888879</v>
      </c>
      <c r="V20" s="136">
        <f t="shared" si="0"/>
        <v>1.0520868383842384E-2</v>
      </c>
      <c r="W20" s="134">
        <f t="shared" si="0"/>
        <v>160</v>
      </c>
      <c r="X20" s="136">
        <f t="shared" si="0"/>
        <v>1.430359377793668E-2</v>
      </c>
      <c r="Y20" s="134">
        <f t="shared" si="0"/>
        <v>65.07916666666668</v>
      </c>
      <c r="Z20" s="136">
        <f t="shared" si="0"/>
        <v>1.1670814147446751E-2</v>
      </c>
    </row>
    <row r="21" spans="1:26" x14ac:dyDescent="0.35">
      <c r="A21" s="99" t="s">
        <v>281</v>
      </c>
      <c r="B21" s="137" t="s">
        <v>216</v>
      </c>
      <c r="C21" s="191">
        <v>11788</v>
      </c>
      <c r="D21" s="135">
        <v>0.98917512796844798</v>
      </c>
      <c r="E21" s="135">
        <v>0.98978594840310197</v>
      </c>
      <c r="F21" s="136">
        <v>0.98978594840310197</v>
      </c>
      <c r="G21" s="191">
        <v>14332</v>
      </c>
      <c r="H21" s="135">
        <v>0.98786876206231</v>
      </c>
      <c r="I21" s="191">
        <v>7191.2041666666701</v>
      </c>
      <c r="J21" s="136">
        <v>0.98864437026482799</v>
      </c>
      <c r="K21" s="193">
        <v>13227</v>
      </c>
      <c r="L21" s="194">
        <v>0.98849114415962902</v>
      </c>
      <c r="M21" s="191">
        <v>6730.8041666666704</v>
      </c>
      <c r="N21" s="135">
        <v>0.99010604735090002</v>
      </c>
      <c r="O21" s="193">
        <v>12902</v>
      </c>
      <c r="P21" s="194">
        <v>0.98865900383141803</v>
      </c>
      <c r="Q21" s="191">
        <v>6632.4250000000002</v>
      </c>
      <c r="R21" s="135">
        <v>0.99057332926760999</v>
      </c>
      <c r="S21" s="193">
        <v>10387</v>
      </c>
      <c r="T21" s="194">
        <v>0.98595158993830101</v>
      </c>
      <c r="U21" s="191">
        <v>5109.3527777777799</v>
      </c>
      <c r="V21" s="135">
        <v>0.98947913161615797</v>
      </c>
      <c r="W21" s="193">
        <v>11026</v>
      </c>
      <c r="X21" s="194">
        <v>0.985696406222063</v>
      </c>
      <c r="Y21" s="191">
        <v>5511.1527777777801</v>
      </c>
      <c r="Z21" s="136">
        <v>0.98832918585255303</v>
      </c>
    </row>
    <row r="22" spans="1:26" x14ac:dyDescent="0.35">
      <c r="A22" s="111" t="s">
        <v>282</v>
      </c>
      <c r="B22" s="112"/>
      <c r="C22" s="113">
        <v>11917</v>
      </c>
      <c r="D22" s="114">
        <v>1</v>
      </c>
      <c r="E22" s="114">
        <v>1</v>
      </c>
      <c r="F22" s="115">
        <v>1</v>
      </c>
      <c r="G22" s="113">
        <v>14508</v>
      </c>
      <c r="H22" s="114">
        <v>1</v>
      </c>
      <c r="I22" s="113">
        <v>7273.8027777777797</v>
      </c>
      <c r="J22" s="115">
        <v>1</v>
      </c>
      <c r="K22" s="116">
        <v>13381</v>
      </c>
      <c r="L22" s="117">
        <v>1</v>
      </c>
      <c r="M22" s="113">
        <v>6798.0638888888898</v>
      </c>
      <c r="N22" s="114">
        <v>1</v>
      </c>
      <c r="O22" s="116">
        <v>13050</v>
      </c>
      <c r="P22" s="117">
        <v>1</v>
      </c>
      <c r="Q22" s="113">
        <v>6695.5416666666697</v>
      </c>
      <c r="R22" s="114">
        <v>1</v>
      </c>
      <c r="S22" s="116">
        <v>10535</v>
      </c>
      <c r="T22" s="117">
        <v>1</v>
      </c>
      <c r="U22" s="113">
        <v>5163.6791666666704</v>
      </c>
      <c r="V22" s="114">
        <v>1</v>
      </c>
      <c r="W22" s="116">
        <v>11186</v>
      </c>
      <c r="X22" s="117">
        <v>1</v>
      </c>
      <c r="Y22" s="113">
        <v>5576.2319444444402</v>
      </c>
      <c r="Z22" s="115">
        <v>1</v>
      </c>
    </row>
    <row r="23" spans="1:26" x14ac:dyDescent="0.35">
      <c r="A23" s="95"/>
    </row>
    <row r="24" spans="1:26" x14ac:dyDescent="0.35">
      <c r="A24" s="133" t="s">
        <v>291</v>
      </c>
    </row>
    <row r="25" spans="1:26" x14ac:dyDescent="0.35">
      <c r="A25" s="98" t="s">
        <v>283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98CE-8EAB-42A9-A7A9-35C602BA9E23}">
  <dimension ref="A1:N20"/>
  <sheetViews>
    <sheetView showGridLines="0" workbookViewId="0"/>
  </sheetViews>
  <sheetFormatPr defaultColWidth="8.90625" defaultRowHeight="14.5" x14ac:dyDescent="0.35"/>
  <cols>
    <col min="1" max="1" width="11.36328125" style="18" customWidth="1"/>
    <col min="2" max="2" width="26.54296875" style="18" customWidth="1"/>
    <col min="3" max="12" width="9.6328125" style="18" customWidth="1"/>
    <col min="13" max="13" width="9.81640625" style="18" customWidth="1"/>
    <col min="14" max="14" width="11.90625" style="18" customWidth="1"/>
    <col min="15" max="16384" width="8.90625" style="18"/>
  </cols>
  <sheetData>
    <row r="1" spans="1:14" x14ac:dyDescent="0.35">
      <c r="A1" s="17" t="s">
        <v>188</v>
      </c>
    </row>
    <row r="2" spans="1:14" x14ac:dyDescent="0.35">
      <c r="A2" s="17" t="s">
        <v>1</v>
      </c>
      <c r="B2" s="18" t="s">
        <v>2</v>
      </c>
    </row>
    <row r="3" spans="1:14" x14ac:dyDescent="0.35">
      <c r="A3" s="19"/>
      <c r="B3" s="20" t="s">
        <v>32</v>
      </c>
    </row>
    <row r="4" spans="1:14" x14ac:dyDescent="0.35">
      <c r="A4" s="21" t="s">
        <v>4</v>
      </c>
      <c r="B4" s="20" t="s">
        <v>33</v>
      </c>
    </row>
    <row r="5" spans="1:14" x14ac:dyDescent="0.35">
      <c r="A5" s="21" t="s">
        <v>4</v>
      </c>
      <c r="B5" s="20" t="s">
        <v>34</v>
      </c>
    </row>
    <row r="6" spans="1:14" x14ac:dyDescent="0.35">
      <c r="A6" s="21" t="s">
        <v>4</v>
      </c>
      <c r="B6" s="20" t="s">
        <v>37</v>
      </c>
    </row>
    <row r="7" spans="1:14" x14ac:dyDescent="0.35">
      <c r="A7" s="21" t="s">
        <v>4</v>
      </c>
      <c r="B7" s="20" t="s">
        <v>189</v>
      </c>
    </row>
    <row r="8" spans="1:14" x14ac:dyDescent="0.35">
      <c r="A8" s="22"/>
    </row>
    <row r="9" spans="1:14" x14ac:dyDescent="0.35">
      <c r="B9" s="23"/>
      <c r="C9" s="25" t="s">
        <v>7</v>
      </c>
      <c r="D9" s="25" t="s">
        <v>7</v>
      </c>
      <c r="E9" s="25" t="s">
        <v>8</v>
      </c>
      <c r="F9" s="25" t="s">
        <v>8</v>
      </c>
      <c r="G9" s="25" t="s">
        <v>9</v>
      </c>
      <c r="H9" s="25" t="s">
        <v>9</v>
      </c>
      <c r="I9" s="25" t="s">
        <v>10</v>
      </c>
      <c r="J9" s="25" t="s">
        <v>10</v>
      </c>
      <c r="K9" s="25" t="s">
        <v>11</v>
      </c>
      <c r="L9" s="25" t="s">
        <v>11</v>
      </c>
      <c r="M9" s="25" t="s">
        <v>12</v>
      </c>
      <c r="N9" s="26" t="s">
        <v>12</v>
      </c>
    </row>
    <row r="10" spans="1:14" ht="31.5" x14ac:dyDescent="0.35">
      <c r="A10" s="7" t="s">
        <v>298</v>
      </c>
      <c r="B10" s="27" t="s">
        <v>13</v>
      </c>
      <c r="C10" s="25" t="s">
        <v>38</v>
      </c>
      <c r="D10" s="25" t="s">
        <v>38</v>
      </c>
      <c r="E10" s="25" t="s">
        <v>38</v>
      </c>
      <c r="F10" s="25" t="s">
        <v>38</v>
      </c>
      <c r="G10" s="25" t="s">
        <v>38</v>
      </c>
      <c r="H10" s="25" t="s">
        <v>38</v>
      </c>
      <c r="I10" s="25" t="s">
        <v>38</v>
      </c>
      <c r="J10" s="25" t="s">
        <v>38</v>
      </c>
      <c r="K10" s="25" t="s">
        <v>38</v>
      </c>
      <c r="L10" s="25" t="s">
        <v>38</v>
      </c>
      <c r="M10" s="25" t="s">
        <v>38</v>
      </c>
      <c r="N10" s="26" t="s">
        <v>38</v>
      </c>
    </row>
    <row r="11" spans="1:14" x14ac:dyDescent="0.35">
      <c r="A11" s="99" t="s">
        <v>281</v>
      </c>
      <c r="B11" s="28" t="s">
        <v>15</v>
      </c>
      <c r="C11" s="31">
        <v>20</v>
      </c>
      <c r="D11" s="49">
        <v>5.7191878753217002E-3</v>
      </c>
      <c r="E11" s="31">
        <v>20</v>
      </c>
      <c r="F11" s="49">
        <v>5.96480763495377E-3</v>
      </c>
      <c r="G11" s="31">
        <v>13</v>
      </c>
      <c r="H11" s="49">
        <v>3.8794389734407601E-3</v>
      </c>
      <c r="I11" s="31">
        <v>37</v>
      </c>
      <c r="J11" s="49">
        <v>8.6813702487095294E-3</v>
      </c>
      <c r="K11" s="31">
        <v>32</v>
      </c>
      <c r="L11" s="49">
        <v>8.4321475625823497E-3</v>
      </c>
      <c r="M11" s="31">
        <v>36</v>
      </c>
      <c r="N11" s="50">
        <v>8.4053233714685999E-3</v>
      </c>
    </row>
    <row r="12" spans="1:14" x14ac:dyDescent="0.35">
      <c r="A12" s="99" t="s">
        <v>281</v>
      </c>
      <c r="B12" s="28" t="s">
        <v>16</v>
      </c>
      <c r="C12" s="31">
        <v>1</v>
      </c>
      <c r="D12" s="49">
        <v>2.8595939376608502E-4</v>
      </c>
      <c r="E12" s="31">
        <v>1</v>
      </c>
      <c r="F12" s="49">
        <v>2.9824038174768898E-4</v>
      </c>
      <c r="G12" s="31">
        <v>1</v>
      </c>
      <c r="H12" s="49">
        <v>2.9841838257236599E-4</v>
      </c>
      <c r="I12" s="31">
        <v>1</v>
      </c>
      <c r="J12" s="49">
        <v>2.3463162834350099E-4</v>
      </c>
      <c r="K12" s="30"/>
      <c r="L12" s="30"/>
      <c r="M12" s="31">
        <v>2</v>
      </c>
      <c r="N12" s="50">
        <v>4.66962409526033E-4</v>
      </c>
    </row>
    <row r="13" spans="1:14" x14ac:dyDescent="0.35">
      <c r="A13" s="99" t="s">
        <v>281</v>
      </c>
      <c r="B13" s="28" t="s">
        <v>17</v>
      </c>
      <c r="C13" s="31">
        <v>3</v>
      </c>
      <c r="D13" s="49">
        <v>8.5787818129825599E-4</v>
      </c>
      <c r="E13" s="30"/>
      <c r="F13" s="30"/>
      <c r="G13" s="30"/>
      <c r="H13" s="30"/>
      <c r="I13" s="31">
        <v>3</v>
      </c>
      <c r="J13" s="49">
        <v>7.0389488503050195E-4</v>
      </c>
      <c r="K13" s="31">
        <v>1</v>
      </c>
      <c r="L13" s="49">
        <v>2.6350461133069799E-4</v>
      </c>
      <c r="M13" s="31">
        <v>1</v>
      </c>
      <c r="N13" s="50">
        <v>2.3348120476301699E-4</v>
      </c>
    </row>
    <row r="14" spans="1:14" ht="21" x14ac:dyDescent="0.35">
      <c r="A14" s="99" t="s">
        <v>281</v>
      </c>
      <c r="B14" s="137" t="s">
        <v>132</v>
      </c>
      <c r="C14" s="196">
        <v>24</v>
      </c>
      <c r="D14" s="197">
        <v>6.8630254503860419E-3</v>
      </c>
      <c r="E14" s="196">
        <v>21</v>
      </c>
      <c r="F14" s="197">
        <v>6.263048016701459E-3</v>
      </c>
      <c r="G14" s="196">
        <v>14</v>
      </c>
      <c r="H14" s="197">
        <v>4.1778573560131262E-3</v>
      </c>
      <c r="I14" s="196">
        <v>41</v>
      </c>
      <c r="J14" s="197">
        <v>9.6198967620835327E-3</v>
      </c>
      <c r="K14" s="196">
        <v>33</v>
      </c>
      <c r="L14" s="197">
        <v>8.6956521739130471E-3</v>
      </c>
      <c r="M14" s="196">
        <v>39</v>
      </c>
      <c r="N14" s="198">
        <v>9.1057669857576486E-3</v>
      </c>
    </row>
    <row r="15" spans="1:14" x14ac:dyDescent="0.35">
      <c r="A15" s="99" t="s">
        <v>281</v>
      </c>
      <c r="B15" s="138" t="s">
        <v>216</v>
      </c>
      <c r="C15" s="160">
        <v>3473</v>
      </c>
      <c r="D15" s="162">
        <v>0.99313697454961425</v>
      </c>
      <c r="E15" s="160">
        <v>3332</v>
      </c>
      <c r="F15" s="162">
        <v>0.9937369519832987</v>
      </c>
      <c r="G15" s="160">
        <v>3337</v>
      </c>
      <c r="H15" s="162">
        <v>0.99582214264398738</v>
      </c>
      <c r="I15" s="160">
        <v>4221</v>
      </c>
      <c r="J15" s="162">
        <v>0.99038010323791603</v>
      </c>
      <c r="K15" s="160">
        <v>3762</v>
      </c>
      <c r="L15" s="162">
        <v>0.99130434782608678</v>
      </c>
      <c r="M15" s="160">
        <v>4244</v>
      </c>
      <c r="N15" s="195">
        <v>0.99089423301424262</v>
      </c>
    </row>
    <row r="16" spans="1:14" x14ac:dyDescent="0.35">
      <c r="A16" s="111" t="s">
        <v>282</v>
      </c>
      <c r="B16" s="51"/>
      <c r="C16" s="52">
        <v>3497</v>
      </c>
      <c r="D16" s="53">
        <v>1</v>
      </c>
      <c r="E16" s="52">
        <v>3353</v>
      </c>
      <c r="F16" s="53">
        <v>1</v>
      </c>
      <c r="G16" s="52">
        <v>3351</v>
      </c>
      <c r="H16" s="53">
        <v>1</v>
      </c>
      <c r="I16" s="52">
        <v>4262</v>
      </c>
      <c r="J16" s="53">
        <v>1</v>
      </c>
      <c r="K16" s="52">
        <v>3795</v>
      </c>
      <c r="L16" s="53">
        <v>1</v>
      </c>
      <c r="M16" s="52">
        <v>4283</v>
      </c>
      <c r="N16" s="54">
        <v>1</v>
      </c>
    </row>
    <row r="18" spans="1:13" ht="21" x14ac:dyDescent="0.35">
      <c r="A18" s="65" t="s">
        <v>292</v>
      </c>
    </row>
    <row r="20" spans="1:13" x14ac:dyDescent="0.35">
      <c r="A20" s="206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</row>
  </sheetData>
  <mergeCells count="1">
    <mergeCell ref="A20:M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B71DC-E0C4-48D1-BC7F-5E7E0F0ACAFD}">
  <dimension ref="A1:Q53"/>
  <sheetViews>
    <sheetView showGridLines="0" topLeftCell="A13" workbookViewId="0">
      <selection activeCell="AB42" sqref="AB42"/>
    </sheetView>
  </sheetViews>
  <sheetFormatPr defaultColWidth="8.90625" defaultRowHeight="14.5" x14ac:dyDescent="0.35"/>
  <cols>
    <col min="1" max="1" width="12.08984375" style="18" customWidth="1"/>
    <col min="2" max="2" width="24.6328125" style="18" customWidth="1"/>
    <col min="3" max="14" width="7.1796875" style="18" customWidth="1"/>
    <col min="15" max="15" width="0.81640625" style="18" customWidth="1"/>
    <col min="16" max="16384" width="8.90625" style="18"/>
  </cols>
  <sheetData>
    <row r="1" spans="1:17" x14ac:dyDescent="0.35">
      <c r="A1" s="62" t="s">
        <v>224</v>
      </c>
    </row>
    <row r="2" spans="1:17" x14ac:dyDescent="0.35">
      <c r="A2" s="159" t="s">
        <v>309</v>
      </c>
    </row>
    <row r="3" spans="1:17" x14ac:dyDescent="0.35">
      <c r="A3" s="159"/>
    </row>
    <row r="4" spans="1:17" x14ac:dyDescent="0.35">
      <c r="A4" s="19"/>
      <c r="B4" s="20" t="s">
        <v>225</v>
      </c>
    </row>
    <row r="5" spans="1:17" x14ac:dyDescent="0.35">
      <c r="A5" s="63" t="s">
        <v>4</v>
      </c>
      <c r="B5" s="20" t="s">
        <v>226</v>
      </c>
    </row>
    <row r="6" spans="1:17" x14ac:dyDescent="0.35">
      <c r="A6" s="63" t="s">
        <v>4</v>
      </c>
      <c r="B6" s="20" t="s">
        <v>227</v>
      </c>
    </row>
    <row r="7" spans="1:17" x14ac:dyDescent="0.35">
      <c r="A7" s="63" t="s">
        <v>4</v>
      </c>
      <c r="B7" s="20" t="s">
        <v>228</v>
      </c>
    </row>
    <row r="8" spans="1:17" x14ac:dyDescent="0.35">
      <c r="A8" s="63" t="s">
        <v>4</v>
      </c>
      <c r="B8" s="20" t="s">
        <v>229</v>
      </c>
    </row>
    <row r="9" spans="1:17" x14ac:dyDescent="0.35">
      <c r="A9" s="63" t="s">
        <v>4</v>
      </c>
      <c r="B9" s="20" t="s">
        <v>230</v>
      </c>
    </row>
    <row r="10" spans="1:17" x14ac:dyDescent="0.35">
      <c r="A10" s="63" t="s">
        <v>4</v>
      </c>
      <c r="B10" s="20" t="s">
        <v>231</v>
      </c>
    </row>
    <row r="11" spans="1:17" x14ac:dyDescent="0.35">
      <c r="A11" s="63" t="s">
        <v>4</v>
      </c>
      <c r="B11" s="20" t="s">
        <v>232</v>
      </c>
    </row>
    <row r="12" spans="1:17" x14ac:dyDescent="0.35">
      <c r="A12" s="63" t="s">
        <v>4</v>
      </c>
      <c r="B12" s="20" t="s">
        <v>233</v>
      </c>
    </row>
    <row r="13" spans="1:17" x14ac:dyDescent="0.35">
      <c r="A13" s="44"/>
      <c r="C13"/>
      <c r="D13"/>
      <c r="E13"/>
      <c r="F13"/>
      <c r="G13"/>
    </row>
    <row r="14" spans="1:17" ht="31.5" x14ac:dyDescent="0.35">
      <c r="A14" s="23"/>
      <c r="B14" s="24"/>
      <c r="C14" s="64" t="s">
        <v>234</v>
      </c>
      <c r="D14" s="64" t="s">
        <v>234</v>
      </c>
      <c r="E14" s="64" t="s">
        <v>234</v>
      </c>
      <c r="F14" s="64" t="s">
        <v>234</v>
      </c>
      <c r="G14" s="64" t="s">
        <v>234</v>
      </c>
      <c r="H14" s="64" t="s">
        <v>234</v>
      </c>
      <c r="I14" s="64" t="s">
        <v>235</v>
      </c>
      <c r="J14" s="64" t="s">
        <v>235</v>
      </c>
      <c r="K14" s="64" t="s">
        <v>235</v>
      </c>
      <c r="L14" s="64" t="s">
        <v>235</v>
      </c>
      <c r="M14" s="64" t="s">
        <v>235</v>
      </c>
      <c r="N14" s="65" t="s">
        <v>235</v>
      </c>
      <c r="P14" s="65"/>
      <c r="Q14" s="65"/>
    </row>
    <row r="15" spans="1:17" ht="32" thickBot="1" x14ac:dyDescent="0.4">
      <c r="A15" s="66" t="s">
        <v>236</v>
      </c>
      <c r="B15" s="66" t="s">
        <v>13</v>
      </c>
      <c r="C15" s="92" t="s">
        <v>237</v>
      </c>
      <c r="D15" s="92" t="s">
        <v>238</v>
      </c>
      <c r="E15" s="92" t="s">
        <v>239</v>
      </c>
      <c r="F15" s="92" t="s">
        <v>240</v>
      </c>
      <c r="G15" s="92" t="s">
        <v>241</v>
      </c>
      <c r="H15" s="92" t="s">
        <v>242</v>
      </c>
      <c r="I15" s="92" t="s">
        <v>237</v>
      </c>
      <c r="J15" s="92" t="s">
        <v>238</v>
      </c>
      <c r="K15" s="92" t="s">
        <v>239</v>
      </c>
      <c r="L15" s="92" t="s">
        <v>240</v>
      </c>
      <c r="M15" s="92" t="s">
        <v>241</v>
      </c>
      <c r="N15" s="93" t="s">
        <v>242</v>
      </c>
      <c r="P15" s="93" t="s">
        <v>310</v>
      </c>
      <c r="Q15" s="93" t="s">
        <v>243</v>
      </c>
    </row>
    <row r="16" spans="1:17" x14ac:dyDescent="0.35">
      <c r="A16" s="169" t="s">
        <v>7</v>
      </c>
      <c r="B16" s="170" t="s">
        <v>15</v>
      </c>
      <c r="C16" s="171">
        <v>112</v>
      </c>
      <c r="D16" s="171">
        <v>92</v>
      </c>
      <c r="E16" s="171">
        <v>65</v>
      </c>
      <c r="F16" s="171">
        <v>51</v>
      </c>
      <c r="G16" s="171">
        <v>12</v>
      </c>
      <c r="H16" s="172"/>
      <c r="I16" s="173">
        <v>0.33836858006042297</v>
      </c>
      <c r="J16" s="173">
        <v>0.27794561933534701</v>
      </c>
      <c r="K16" s="173">
        <v>0.196374622356495</v>
      </c>
      <c r="L16" s="173">
        <v>0.15407854984894301</v>
      </c>
      <c r="M16" s="173">
        <v>3.62537764350453E-2</v>
      </c>
      <c r="N16" s="174"/>
      <c r="O16" s="175"/>
      <c r="P16" s="176">
        <v>3.7</v>
      </c>
      <c r="Q16" s="177" t="s">
        <v>265</v>
      </c>
    </row>
    <row r="17" spans="1:17" x14ac:dyDescent="0.35">
      <c r="A17" s="178" t="s">
        <v>7</v>
      </c>
      <c r="B17" s="67" t="s">
        <v>16</v>
      </c>
      <c r="C17" s="68">
        <v>1</v>
      </c>
      <c r="D17" s="30"/>
      <c r="E17" s="30"/>
      <c r="F17" s="30"/>
      <c r="G17" s="68">
        <v>1</v>
      </c>
      <c r="H17" s="30"/>
      <c r="I17" s="69">
        <v>0.5</v>
      </c>
      <c r="J17" s="30"/>
      <c r="K17" s="30"/>
      <c r="L17" s="30"/>
      <c r="M17" s="69">
        <v>0.5</v>
      </c>
      <c r="N17" s="32"/>
      <c r="O17" s="94"/>
      <c r="P17" s="70">
        <v>3</v>
      </c>
      <c r="Q17" s="179" t="s">
        <v>265</v>
      </c>
    </row>
    <row r="18" spans="1:17" x14ac:dyDescent="0.35">
      <c r="A18" s="178" t="s">
        <v>7</v>
      </c>
      <c r="B18" s="67" t="s">
        <v>17</v>
      </c>
      <c r="C18" s="68">
        <v>2</v>
      </c>
      <c r="D18" s="68">
        <v>10</v>
      </c>
      <c r="E18" s="68">
        <v>24</v>
      </c>
      <c r="F18" s="68">
        <v>23</v>
      </c>
      <c r="G18" s="68">
        <v>9</v>
      </c>
      <c r="H18" s="30"/>
      <c r="I18" s="69">
        <v>3.1746031746031703E-2</v>
      </c>
      <c r="J18" s="69">
        <v>0.158730158730159</v>
      </c>
      <c r="K18" s="69">
        <v>0.38095238095238099</v>
      </c>
      <c r="L18" s="69">
        <v>0.365079365079365</v>
      </c>
      <c r="M18" s="69">
        <v>0.14285714285714299</v>
      </c>
      <c r="N18" s="32"/>
      <c r="O18" s="94"/>
      <c r="P18" s="70">
        <v>2.6</v>
      </c>
      <c r="Q18" s="179" t="s">
        <v>240</v>
      </c>
    </row>
    <row r="19" spans="1:17" s="164" customFormat="1" ht="21" x14ac:dyDescent="0.35">
      <c r="A19" s="180">
        <v>2018</v>
      </c>
      <c r="B19" s="138" t="s">
        <v>132</v>
      </c>
      <c r="C19" s="160">
        <v>115</v>
      </c>
      <c r="D19" s="160">
        <v>102</v>
      </c>
      <c r="E19" s="160">
        <v>89</v>
      </c>
      <c r="F19" s="160">
        <v>74</v>
      </c>
      <c r="G19" s="160">
        <v>22</v>
      </c>
      <c r="H19" s="161"/>
      <c r="I19" s="162">
        <v>0.28606965174129351</v>
      </c>
      <c r="J19" s="162">
        <v>0.2537313432835821</v>
      </c>
      <c r="K19" s="162">
        <v>0.22139303482587064</v>
      </c>
      <c r="L19" s="162">
        <v>0.18407960199004975</v>
      </c>
      <c r="M19" s="162">
        <v>5.4726368159203981E-2</v>
      </c>
      <c r="N19" s="163"/>
      <c r="O19" s="168"/>
      <c r="P19" s="165">
        <v>3.5</v>
      </c>
      <c r="Q19" s="181" t="s">
        <v>265</v>
      </c>
    </row>
    <row r="20" spans="1:17" s="164" customFormat="1" ht="15" thickBot="1" x14ac:dyDescent="0.4">
      <c r="A20" s="182">
        <v>2018</v>
      </c>
      <c r="B20" s="183" t="s">
        <v>216</v>
      </c>
      <c r="C20" s="184">
        <v>14647</v>
      </c>
      <c r="D20" s="184">
        <v>18077</v>
      </c>
      <c r="E20" s="184">
        <v>14507</v>
      </c>
      <c r="F20" s="184">
        <v>12821</v>
      </c>
      <c r="G20" s="184">
        <v>2932</v>
      </c>
      <c r="H20" s="185"/>
      <c r="I20" s="186">
        <v>0.23255112409500825</v>
      </c>
      <c r="J20" s="186">
        <v>0.28700939921249841</v>
      </c>
      <c r="K20" s="186">
        <v>0.23032833735551886</v>
      </c>
      <c r="L20" s="186">
        <v>0.20355963419281087</v>
      </c>
      <c r="M20" s="186">
        <v>4.6551505144163598E-2</v>
      </c>
      <c r="N20" s="187"/>
      <c r="O20" s="188"/>
      <c r="P20" s="189">
        <v>3.5</v>
      </c>
      <c r="Q20" s="190" t="s">
        <v>265</v>
      </c>
    </row>
    <row r="21" spans="1:17" x14ac:dyDescent="0.35">
      <c r="A21" s="169" t="s">
        <v>8</v>
      </c>
      <c r="B21" s="170" t="s">
        <v>15</v>
      </c>
      <c r="C21" s="171">
        <v>108</v>
      </c>
      <c r="D21" s="171">
        <v>94</v>
      </c>
      <c r="E21" s="171">
        <v>47</v>
      </c>
      <c r="F21" s="171">
        <v>34</v>
      </c>
      <c r="G21" s="171">
        <v>14</v>
      </c>
      <c r="H21" s="172"/>
      <c r="I21" s="173">
        <v>0.36610169491525402</v>
      </c>
      <c r="J21" s="173">
        <v>0.31864406779660998</v>
      </c>
      <c r="K21" s="173">
        <v>0.15932203389830499</v>
      </c>
      <c r="L21" s="173">
        <v>0.115254237288135</v>
      </c>
      <c r="M21" s="173">
        <v>4.7457627118644097E-2</v>
      </c>
      <c r="N21" s="174"/>
      <c r="O21" s="175"/>
      <c r="P21" s="176">
        <v>3.8</v>
      </c>
      <c r="Q21" s="177" t="s">
        <v>265</v>
      </c>
    </row>
    <row r="22" spans="1:17" x14ac:dyDescent="0.35">
      <c r="A22" s="178" t="s">
        <v>8</v>
      </c>
      <c r="B22" s="67" t="s">
        <v>16</v>
      </c>
      <c r="C22" s="30"/>
      <c r="D22" s="68">
        <v>2</v>
      </c>
      <c r="E22" s="68">
        <v>11</v>
      </c>
      <c r="F22" s="68">
        <v>11</v>
      </c>
      <c r="G22" s="68">
        <v>8</v>
      </c>
      <c r="H22" s="30"/>
      <c r="I22" s="30"/>
      <c r="J22" s="69">
        <v>6.6666666666666693E-2</v>
      </c>
      <c r="K22" s="69">
        <v>0.36666666666666697</v>
      </c>
      <c r="L22" s="69">
        <v>0.36666666666666697</v>
      </c>
      <c r="M22" s="69">
        <v>0.266666666666667</v>
      </c>
      <c r="N22" s="32"/>
      <c r="O22" s="94"/>
      <c r="P22" s="70">
        <v>2.2000000000000002</v>
      </c>
      <c r="Q22" s="179" t="s">
        <v>240</v>
      </c>
    </row>
    <row r="23" spans="1:17" s="164" customFormat="1" ht="21" x14ac:dyDescent="0.35">
      <c r="A23" s="180" t="s">
        <v>8</v>
      </c>
      <c r="B23" s="138" t="s">
        <v>132</v>
      </c>
      <c r="C23" s="160">
        <v>108</v>
      </c>
      <c r="D23" s="160">
        <v>96</v>
      </c>
      <c r="E23" s="160">
        <v>58</v>
      </c>
      <c r="F23" s="160">
        <v>45</v>
      </c>
      <c r="G23" s="160">
        <v>22</v>
      </c>
      <c r="H23" s="161"/>
      <c r="I23" s="162">
        <v>0.32826747720364741</v>
      </c>
      <c r="J23" s="162">
        <v>0.2917933130699088</v>
      </c>
      <c r="K23" s="162">
        <v>0.17629179331306991</v>
      </c>
      <c r="L23" s="162">
        <v>0.13677811550151975</v>
      </c>
      <c r="M23" s="162">
        <v>6.6869300911854099E-2</v>
      </c>
      <c r="N23" s="163"/>
      <c r="O23" s="168"/>
      <c r="P23" s="165">
        <v>3.7</v>
      </c>
      <c r="Q23" s="181" t="s">
        <v>265</v>
      </c>
    </row>
    <row r="24" spans="1:17" s="164" customFormat="1" ht="15" thickBot="1" x14ac:dyDescent="0.4">
      <c r="A24" s="182" t="s">
        <v>8</v>
      </c>
      <c r="B24" s="183" t="s">
        <v>216</v>
      </c>
      <c r="C24" s="184">
        <v>15564</v>
      </c>
      <c r="D24" s="184">
        <v>16522</v>
      </c>
      <c r="E24" s="184">
        <v>13581</v>
      </c>
      <c r="F24" s="184">
        <v>11949</v>
      </c>
      <c r="G24" s="184">
        <v>2809</v>
      </c>
      <c r="H24" s="185"/>
      <c r="I24" s="186">
        <v>0.2575755068266446</v>
      </c>
      <c r="J24" s="186">
        <v>0.2734298717418287</v>
      </c>
      <c r="K24" s="186">
        <v>0.22475796441870086</v>
      </c>
      <c r="L24" s="186">
        <v>0.19774927596193628</v>
      </c>
      <c r="M24" s="186">
        <v>4.648738105088953E-2</v>
      </c>
      <c r="N24" s="187"/>
      <c r="O24" s="188"/>
      <c r="P24" s="189">
        <v>3.5</v>
      </c>
      <c r="Q24" s="190" t="s">
        <v>265</v>
      </c>
    </row>
    <row r="25" spans="1:17" x14ac:dyDescent="0.35">
      <c r="A25" s="169" t="s">
        <v>9</v>
      </c>
      <c r="B25" s="170" t="s">
        <v>15</v>
      </c>
      <c r="C25" s="171">
        <v>75</v>
      </c>
      <c r="D25" s="171">
        <v>55</v>
      </c>
      <c r="E25" s="171">
        <v>30</v>
      </c>
      <c r="F25" s="171">
        <v>7</v>
      </c>
      <c r="G25" s="171">
        <v>6</v>
      </c>
      <c r="H25" s="172"/>
      <c r="I25" s="173">
        <v>0.43352601156069398</v>
      </c>
      <c r="J25" s="173">
        <v>0.31791907514450901</v>
      </c>
      <c r="K25" s="173">
        <v>0.17341040462427701</v>
      </c>
      <c r="L25" s="173">
        <v>4.0462427745664699E-2</v>
      </c>
      <c r="M25" s="173">
        <v>3.4682080924855502E-2</v>
      </c>
      <c r="N25" s="174"/>
      <c r="O25" s="175"/>
      <c r="P25" s="176">
        <v>4.0999999999999996</v>
      </c>
      <c r="Q25" s="177" t="s">
        <v>266</v>
      </c>
    </row>
    <row r="26" spans="1:17" x14ac:dyDescent="0.35">
      <c r="A26" s="178" t="s">
        <v>9</v>
      </c>
      <c r="B26" s="67" t="s">
        <v>16</v>
      </c>
      <c r="C26" s="68">
        <v>1</v>
      </c>
      <c r="D26" s="68">
        <v>11</v>
      </c>
      <c r="E26" s="68">
        <v>8</v>
      </c>
      <c r="F26" s="68">
        <v>6</v>
      </c>
      <c r="G26" s="30"/>
      <c r="H26" s="30"/>
      <c r="I26" s="69">
        <v>3.8461538461538498E-2</v>
      </c>
      <c r="J26" s="69">
        <v>0.42307692307692302</v>
      </c>
      <c r="K26" s="69">
        <v>0.30769230769230799</v>
      </c>
      <c r="L26" s="69">
        <v>0.230769230769231</v>
      </c>
      <c r="M26" s="30"/>
      <c r="N26" s="32"/>
      <c r="O26" s="94"/>
      <c r="P26" s="70">
        <v>3.3</v>
      </c>
      <c r="Q26" s="179" t="s">
        <v>265</v>
      </c>
    </row>
    <row r="27" spans="1:17" s="164" customFormat="1" ht="21" x14ac:dyDescent="0.35">
      <c r="A27" s="180">
        <v>2020</v>
      </c>
      <c r="B27" s="138" t="s">
        <v>132</v>
      </c>
      <c r="C27" s="160">
        <v>76</v>
      </c>
      <c r="D27" s="160">
        <v>66</v>
      </c>
      <c r="E27" s="160">
        <v>38</v>
      </c>
      <c r="F27" s="160">
        <v>13</v>
      </c>
      <c r="G27" s="160">
        <v>6</v>
      </c>
      <c r="H27" s="161"/>
      <c r="I27" s="162">
        <v>0.38190954773869346</v>
      </c>
      <c r="J27" s="162">
        <v>0.33165829145728642</v>
      </c>
      <c r="K27" s="162">
        <v>0.19095477386934673</v>
      </c>
      <c r="L27" s="162">
        <v>6.5326633165829151E-2</v>
      </c>
      <c r="M27" s="162">
        <v>3.015075376884422E-2</v>
      </c>
      <c r="N27" s="163"/>
      <c r="O27" s="168"/>
      <c r="P27" s="165">
        <v>4</v>
      </c>
      <c r="Q27" s="181" t="s">
        <v>266</v>
      </c>
    </row>
    <row r="28" spans="1:17" s="164" customFormat="1" ht="15" thickBot="1" x14ac:dyDescent="0.4">
      <c r="A28" s="182">
        <v>2020</v>
      </c>
      <c r="B28" s="183" t="s">
        <v>216</v>
      </c>
      <c r="C28" s="184">
        <v>16020</v>
      </c>
      <c r="D28" s="184">
        <v>16817</v>
      </c>
      <c r="E28" s="184">
        <v>12635</v>
      </c>
      <c r="F28" s="184">
        <v>9354</v>
      </c>
      <c r="G28" s="184">
        <v>2729</v>
      </c>
      <c r="H28" s="185"/>
      <c r="I28" s="186">
        <v>0.27834245504300237</v>
      </c>
      <c r="J28" s="186">
        <v>0.29219007905481714</v>
      </c>
      <c r="K28" s="186">
        <v>0.21952914603422813</v>
      </c>
      <c r="L28" s="186">
        <v>0.16252280427417254</v>
      </c>
      <c r="M28" s="186">
        <v>4.7415515593779864E-2</v>
      </c>
      <c r="N28" s="187"/>
      <c r="O28" s="188"/>
      <c r="P28" s="189">
        <v>3.6</v>
      </c>
      <c r="Q28" s="190" t="s">
        <v>265</v>
      </c>
    </row>
    <row r="29" spans="1:17" x14ac:dyDescent="0.35">
      <c r="A29" s="169" t="s">
        <v>10</v>
      </c>
      <c r="B29" s="170" t="s">
        <v>15</v>
      </c>
      <c r="C29" s="171">
        <v>173</v>
      </c>
      <c r="D29" s="171">
        <v>181</v>
      </c>
      <c r="E29" s="171">
        <v>139</v>
      </c>
      <c r="F29" s="171">
        <v>103</v>
      </c>
      <c r="G29" s="171">
        <v>42</v>
      </c>
      <c r="H29" s="172"/>
      <c r="I29" s="173">
        <v>0.27373417721519</v>
      </c>
      <c r="J29" s="173">
        <v>0.286392405063291</v>
      </c>
      <c r="K29" s="173">
        <v>0.219936708860759</v>
      </c>
      <c r="L29" s="173">
        <v>0.162974683544304</v>
      </c>
      <c r="M29" s="173">
        <v>6.6455696202531597E-2</v>
      </c>
      <c r="N29" s="174"/>
      <c r="O29" s="175"/>
      <c r="P29" s="176">
        <v>3.5</v>
      </c>
      <c r="Q29" s="177" t="s">
        <v>265</v>
      </c>
    </row>
    <row r="30" spans="1:17" x14ac:dyDescent="0.35">
      <c r="A30" s="178" t="s">
        <v>10</v>
      </c>
      <c r="B30" s="67" t="s">
        <v>17</v>
      </c>
      <c r="C30" s="68">
        <v>11</v>
      </c>
      <c r="D30" s="68">
        <v>19</v>
      </c>
      <c r="E30" s="68">
        <v>9</v>
      </c>
      <c r="F30" s="68">
        <v>17</v>
      </c>
      <c r="G30" s="68">
        <v>7</v>
      </c>
      <c r="H30" s="30"/>
      <c r="I30" s="69">
        <v>0.18032786885245899</v>
      </c>
      <c r="J30" s="69">
        <v>0.31147540983606598</v>
      </c>
      <c r="K30" s="69">
        <v>0.14754098360655701</v>
      </c>
      <c r="L30" s="69">
        <v>0.27868852459016402</v>
      </c>
      <c r="M30" s="69">
        <v>0.114754098360656</v>
      </c>
      <c r="N30" s="32"/>
      <c r="O30" s="94"/>
      <c r="P30" s="70">
        <v>3.2</v>
      </c>
      <c r="Q30" s="179" t="s">
        <v>265</v>
      </c>
    </row>
    <row r="31" spans="1:17" s="164" customFormat="1" ht="21" x14ac:dyDescent="0.35">
      <c r="A31" s="180">
        <v>2021</v>
      </c>
      <c r="B31" s="138" t="s">
        <v>132</v>
      </c>
      <c r="C31" s="160">
        <v>184</v>
      </c>
      <c r="D31" s="160">
        <v>200</v>
      </c>
      <c r="E31" s="160">
        <v>148</v>
      </c>
      <c r="F31" s="160">
        <v>120</v>
      </c>
      <c r="G31" s="160">
        <v>49</v>
      </c>
      <c r="H31" s="161"/>
      <c r="I31" s="162">
        <v>0.26248216833095578</v>
      </c>
      <c r="J31" s="162">
        <v>0.28530670470756064</v>
      </c>
      <c r="K31" s="162">
        <v>0.21112696148359486</v>
      </c>
      <c r="L31" s="162">
        <v>0.17118402282453637</v>
      </c>
      <c r="M31" s="162">
        <v>6.9900142653352357E-2</v>
      </c>
      <c r="N31" s="163"/>
      <c r="O31" s="168"/>
      <c r="P31" s="165">
        <v>3.5</v>
      </c>
      <c r="Q31" s="181" t="s">
        <v>265</v>
      </c>
    </row>
    <row r="32" spans="1:17" s="164" customFormat="1" ht="15" thickBot="1" x14ac:dyDescent="0.4">
      <c r="A32" s="182">
        <v>2021</v>
      </c>
      <c r="B32" s="183" t="s">
        <v>216</v>
      </c>
      <c r="C32" s="184">
        <v>22636</v>
      </c>
      <c r="D32" s="184">
        <v>22113</v>
      </c>
      <c r="E32" s="184">
        <v>14164</v>
      </c>
      <c r="F32" s="184">
        <v>10870</v>
      </c>
      <c r="G32" s="184">
        <v>3178</v>
      </c>
      <c r="H32" s="185"/>
      <c r="I32" s="186">
        <v>0.3102479406806376</v>
      </c>
      <c r="J32" s="186">
        <v>0.30307972752566442</v>
      </c>
      <c r="K32" s="186">
        <v>0.19413111114156878</v>
      </c>
      <c r="L32" s="186">
        <v>0.14898370362248325</v>
      </c>
      <c r="M32" s="186">
        <v>4.3557517029645977E-2</v>
      </c>
      <c r="N32" s="187"/>
      <c r="O32" s="188"/>
      <c r="P32" s="189">
        <v>3.7</v>
      </c>
      <c r="Q32" s="190" t="s">
        <v>265</v>
      </c>
    </row>
    <row r="33" spans="1:17" x14ac:dyDescent="0.35">
      <c r="A33" s="169" t="s">
        <v>11</v>
      </c>
      <c r="B33" s="170" t="s">
        <v>15</v>
      </c>
      <c r="C33" s="171">
        <v>158</v>
      </c>
      <c r="D33" s="171">
        <v>111</v>
      </c>
      <c r="E33" s="171">
        <v>88</v>
      </c>
      <c r="F33" s="171">
        <v>57</v>
      </c>
      <c r="G33" s="171">
        <v>20</v>
      </c>
      <c r="H33" s="172"/>
      <c r="I33" s="173">
        <v>0.36744186046511601</v>
      </c>
      <c r="J33" s="173">
        <v>0.25813953488372099</v>
      </c>
      <c r="K33" s="173">
        <v>0.204651162790698</v>
      </c>
      <c r="L33" s="173">
        <v>0.13255813953488399</v>
      </c>
      <c r="M33" s="173">
        <v>4.6511627906976702E-2</v>
      </c>
      <c r="N33" s="174"/>
      <c r="O33" s="175"/>
      <c r="P33" s="176">
        <v>3.8</v>
      </c>
      <c r="Q33" s="177" t="s">
        <v>265</v>
      </c>
    </row>
    <row r="34" spans="1:17" x14ac:dyDescent="0.35">
      <c r="A34" s="178" t="s">
        <v>11</v>
      </c>
      <c r="B34" s="67" t="s">
        <v>17</v>
      </c>
      <c r="C34" s="68">
        <v>6</v>
      </c>
      <c r="D34" s="68">
        <v>12</v>
      </c>
      <c r="E34" s="68">
        <v>5</v>
      </c>
      <c r="F34" s="68">
        <v>1</v>
      </c>
      <c r="G34" s="30"/>
      <c r="H34" s="30"/>
      <c r="I34" s="69">
        <v>0.25</v>
      </c>
      <c r="J34" s="69">
        <v>0.5</v>
      </c>
      <c r="K34" s="69">
        <v>0.20833333333333301</v>
      </c>
      <c r="L34" s="69">
        <v>4.1666666666666699E-2</v>
      </c>
      <c r="M34" s="30"/>
      <c r="N34" s="32"/>
      <c r="O34" s="94"/>
      <c r="P34" s="70">
        <v>4</v>
      </c>
      <c r="Q34" s="179" t="s">
        <v>266</v>
      </c>
    </row>
    <row r="35" spans="1:17" s="164" customFormat="1" ht="21" x14ac:dyDescent="0.35">
      <c r="A35" s="180">
        <v>2022</v>
      </c>
      <c r="B35" s="138" t="s">
        <v>132</v>
      </c>
      <c r="C35" s="160">
        <v>164</v>
      </c>
      <c r="D35" s="160">
        <v>123</v>
      </c>
      <c r="E35" s="160">
        <v>93</v>
      </c>
      <c r="F35" s="160">
        <v>58</v>
      </c>
      <c r="G35" s="160">
        <v>20</v>
      </c>
      <c r="H35" s="161"/>
      <c r="I35" s="162">
        <v>0.35807860262008734</v>
      </c>
      <c r="J35" s="162">
        <v>0.26855895196506552</v>
      </c>
      <c r="K35" s="162">
        <v>0.20305676855895197</v>
      </c>
      <c r="L35" s="162">
        <v>0.12663755458515283</v>
      </c>
      <c r="M35" s="162">
        <v>4.3668122270742356E-2</v>
      </c>
      <c r="N35" s="163"/>
      <c r="O35" s="168"/>
      <c r="P35" s="165">
        <v>3.8</v>
      </c>
      <c r="Q35" s="181" t="s">
        <v>265</v>
      </c>
    </row>
    <row r="36" spans="1:17" s="164" customFormat="1" ht="15" thickBot="1" x14ac:dyDescent="0.4">
      <c r="A36" s="182">
        <v>2022</v>
      </c>
      <c r="B36" s="183" t="s">
        <v>216</v>
      </c>
      <c r="C36" s="184">
        <v>19445</v>
      </c>
      <c r="D36" s="184">
        <v>17983</v>
      </c>
      <c r="E36" s="184">
        <v>11271</v>
      </c>
      <c r="F36" s="184">
        <v>8779</v>
      </c>
      <c r="G36" s="184">
        <v>2209</v>
      </c>
      <c r="H36" s="185"/>
      <c r="I36" s="186">
        <v>0.32578283378290079</v>
      </c>
      <c r="J36" s="186">
        <v>0.30128838775612782</v>
      </c>
      <c r="K36" s="186">
        <v>0.18883508971802906</v>
      </c>
      <c r="L36" s="186">
        <v>0.14708395462998644</v>
      </c>
      <c r="M36" s="186">
        <v>3.7009734112955918E-2</v>
      </c>
      <c r="N36" s="187"/>
      <c r="O36" s="188"/>
      <c r="P36" s="189">
        <v>3.7</v>
      </c>
      <c r="Q36" s="190" t="s">
        <v>265</v>
      </c>
    </row>
    <row r="37" spans="1:17" x14ac:dyDescent="0.35">
      <c r="A37" s="169" t="s">
        <v>12</v>
      </c>
      <c r="B37" s="170" t="s">
        <v>15</v>
      </c>
      <c r="C37" s="171">
        <v>199</v>
      </c>
      <c r="D37" s="171">
        <v>189</v>
      </c>
      <c r="E37" s="171">
        <v>92</v>
      </c>
      <c r="F37" s="171">
        <v>75</v>
      </c>
      <c r="G37" s="171">
        <v>26</v>
      </c>
      <c r="H37" s="172"/>
      <c r="I37" s="173">
        <v>0.344887348353553</v>
      </c>
      <c r="J37" s="173">
        <v>0.32755632582322403</v>
      </c>
      <c r="K37" s="173">
        <v>0.15944540727902901</v>
      </c>
      <c r="L37" s="173">
        <v>0.12998266897746999</v>
      </c>
      <c r="M37" s="173">
        <v>4.5060658578856203E-2</v>
      </c>
      <c r="N37" s="174"/>
      <c r="O37" s="175"/>
      <c r="P37" s="176">
        <v>3.8</v>
      </c>
      <c r="Q37" s="177" t="s">
        <v>265</v>
      </c>
    </row>
    <row r="38" spans="1:17" x14ac:dyDescent="0.35">
      <c r="A38" s="178" t="s">
        <v>12</v>
      </c>
      <c r="B38" s="67" t="s">
        <v>16</v>
      </c>
      <c r="C38" s="68">
        <v>6</v>
      </c>
      <c r="D38" s="68">
        <v>11</v>
      </c>
      <c r="E38" s="68">
        <v>11</v>
      </c>
      <c r="F38" s="68">
        <v>4</v>
      </c>
      <c r="G38" s="30"/>
      <c r="H38" s="30"/>
      <c r="I38" s="69">
        <v>0.1875</v>
      </c>
      <c r="J38" s="69">
        <v>0.34375</v>
      </c>
      <c r="K38" s="69">
        <v>0.34375</v>
      </c>
      <c r="L38" s="69">
        <v>0.125</v>
      </c>
      <c r="M38" s="30"/>
      <c r="N38" s="32"/>
      <c r="O38" s="94"/>
      <c r="P38" s="70">
        <v>3.6</v>
      </c>
      <c r="Q38" s="179" t="s">
        <v>265</v>
      </c>
    </row>
    <row r="39" spans="1:17" x14ac:dyDescent="0.35">
      <c r="A39" s="178" t="s">
        <v>12</v>
      </c>
      <c r="B39" s="67" t="s">
        <v>17</v>
      </c>
      <c r="C39" s="68">
        <v>12</v>
      </c>
      <c r="D39" s="68">
        <v>1</v>
      </c>
      <c r="E39" s="30"/>
      <c r="F39" s="30"/>
      <c r="G39" s="30"/>
      <c r="H39" s="30"/>
      <c r="I39" s="69">
        <v>0.92307692307692302</v>
      </c>
      <c r="J39" s="69">
        <v>7.69230769230769E-2</v>
      </c>
      <c r="K39" s="30"/>
      <c r="L39" s="30"/>
      <c r="M39" s="30"/>
      <c r="N39" s="32"/>
      <c r="O39" s="94"/>
      <c r="P39" s="70">
        <v>4.9000000000000004</v>
      </c>
      <c r="Q39" s="179" t="s">
        <v>266</v>
      </c>
    </row>
    <row r="40" spans="1:17" s="164" customFormat="1" ht="21" x14ac:dyDescent="0.35">
      <c r="A40" s="180">
        <v>2023</v>
      </c>
      <c r="B40" s="138" t="s">
        <v>132</v>
      </c>
      <c r="C40" s="160">
        <v>217</v>
      </c>
      <c r="D40" s="160">
        <v>201</v>
      </c>
      <c r="E40" s="160">
        <v>103</v>
      </c>
      <c r="F40" s="160">
        <v>79</v>
      </c>
      <c r="G40" s="160">
        <v>26</v>
      </c>
      <c r="H40" s="161"/>
      <c r="I40" s="162">
        <v>0.34664536741214058</v>
      </c>
      <c r="J40" s="162">
        <v>0.32108626198083068</v>
      </c>
      <c r="K40" s="162">
        <v>0.16453674121405751</v>
      </c>
      <c r="L40" s="162">
        <v>0.12619808306709265</v>
      </c>
      <c r="M40" s="162">
        <v>4.1533546325878593E-2</v>
      </c>
      <c r="N40" s="163"/>
      <c r="O40" s="168"/>
      <c r="P40" s="165">
        <v>3.8</v>
      </c>
      <c r="Q40" s="181" t="s">
        <v>265</v>
      </c>
    </row>
    <row r="41" spans="1:17" s="164" customFormat="1" ht="15" thickBot="1" x14ac:dyDescent="0.4">
      <c r="A41" s="182">
        <v>2023</v>
      </c>
      <c r="B41" s="183" t="s">
        <v>216</v>
      </c>
      <c r="C41" s="184">
        <v>21919</v>
      </c>
      <c r="D41" s="184">
        <v>21450</v>
      </c>
      <c r="E41" s="184">
        <v>13371</v>
      </c>
      <c r="F41" s="184">
        <v>10202</v>
      </c>
      <c r="G41" s="184">
        <v>2529</v>
      </c>
      <c r="H41" s="185"/>
      <c r="I41" s="186">
        <v>0.31551294784874262</v>
      </c>
      <c r="J41" s="186">
        <v>0.30876192943818281</v>
      </c>
      <c r="K41" s="186">
        <v>0.19246879993090643</v>
      </c>
      <c r="L41" s="186">
        <v>0.14685264354910682</v>
      </c>
      <c r="M41" s="186">
        <v>3.640367923306128E-2</v>
      </c>
      <c r="N41" s="187"/>
      <c r="O41" s="188"/>
      <c r="P41" s="189">
        <v>3.7</v>
      </c>
      <c r="Q41" s="190" t="s">
        <v>265</v>
      </c>
    </row>
    <row r="42" spans="1:17" x14ac:dyDescent="0.35">
      <c r="A42" s="44"/>
      <c r="P42" s="71"/>
      <c r="Q42" s="71"/>
    </row>
    <row r="43" spans="1:17" x14ac:dyDescent="0.35">
      <c r="A43" s="66" t="s">
        <v>243</v>
      </c>
      <c r="B43" s="72" t="s">
        <v>244</v>
      </c>
      <c r="C43" s="72" t="s">
        <v>311</v>
      </c>
    </row>
    <row r="44" spans="1:17" x14ac:dyDescent="0.35">
      <c r="A44" s="64" t="s">
        <v>237</v>
      </c>
      <c r="B44" s="73" t="s">
        <v>312</v>
      </c>
      <c r="C44" s="166" t="s">
        <v>313</v>
      </c>
    </row>
    <row r="45" spans="1:17" ht="21" x14ac:dyDescent="0.35">
      <c r="A45" s="64" t="s">
        <v>238</v>
      </c>
      <c r="B45" s="73" t="s">
        <v>314</v>
      </c>
      <c r="C45" s="166" t="s">
        <v>315</v>
      </c>
    </row>
    <row r="46" spans="1:17" x14ac:dyDescent="0.35">
      <c r="A46" s="64" t="s">
        <v>239</v>
      </c>
      <c r="B46" s="73" t="s">
        <v>316</v>
      </c>
      <c r="C46" s="166" t="s">
        <v>317</v>
      </c>
    </row>
    <row r="47" spans="1:17" x14ac:dyDescent="0.35">
      <c r="A47" s="64" t="s">
        <v>240</v>
      </c>
      <c r="B47" s="73" t="s">
        <v>246</v>
      </c>
      <c r="C47" s="166" t="s">
        <v>318</v>
      </c>
    </row>
    <row r="48" spans="1:17" x14ac:dyDescent="0.35">
      <c r="A48" s="64" t="s">
        <v>241</v>
      </c>
      <c r="B48" s="73" t="s">
        <v>245</v>
      </c>
      <c r="C48" s="166" t="s">
        <v>319</v>
      </c>
    </row>
    <row r="50" spans="1:1" ht="21" x14ac:dyDescent="0.35">
      <c r="A50" s="72" t="s">
        <v>247</v>
      </c>
    </row>
    <row r="52" spans="1:1" x14ac:dyDescent="0.35">
      <c r="A52" s="167" t="s">
        <v>320</v>
      </c>
    </row>
    <row r="53" spans="1:1" x14ac:dyDescent="0.35">
      <c r="A53" s="159" t="s">
        <v>321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9E0B-CEA7-4EBE-B8BA-EED2397D682B}">
  <dimension ref="A1:R19"/>
  <sheetViews>
    <sheetView showGridLines="0" workbookViewId="0">
      <selection activeCell="B11" sqref="B11"/>
    </sheetView>
  </sheetViews>
  <sheetFormatPr defaultRowHeight="14.5" x14ac:dyDescent="0.35"/>
  <cols>
    <col min="1" max="1" width="11.1796875" customWidth="1"/>
    <col min="2" max="2" width="27.54296875" customWidth="1"/>
    <col min="3" max="18" width="7.90625" customWidth="1"/>
  </cols>
  <sheetData>
    <row r="1" spans="1:18" ht="26" x14ac:dyDescent="0.35">
      <c r="A1" s="1" t="s">
        <v>261</v>
      </c>
    </row>
    <row r="2" spans="1:18" x14ac:dyDescent="0.35">
      <c r="A2" s="17" t="s">
        <v>1</v>
      </c>
      <c r="B2" t="s">
        <v>267</v>
      </c>
    </row>
    <row r="3" spans="1:18" ht="13.75" customHeight="1" x14ac:dyDescent="0.35">
      <c r="A3" s="2"/>
      <c r="B3" s="89" t="s">
        <v>259</v>
      </c>
    </row>
    <row r="4" spans="1:18" x14ac:dyDescent="0.35">
      <c r="A4" s="4" t="s">
        <v>4</v>
      </c>
      <c r="B4" s="3" t="s">
        <v>21</v>
      </c>
    </row>
    <row r="5" spans="1:18" x14ac:dyDescent="0.35">
      <c r="A5" s="4" t="s">
        <v>4</v>
      </c>
      <c r="B5" s="3" t="s">
        <v>262</v>
      </c>
    </row>
    <row r="6" spans="1:18" x14ac:dyDescent="0.35">
      <c r="A6" s="4" t="s">
        <v>4</v>
      </c>
      <c r="B6" s="3" t="s">
        <v>263</v>
      </c>
    </row>
    <row r="7" spans="1:18" x14ac:dyDescent="0.35">
      <c r="A7" s="2"/>
    </row>
    <row r="8" spans="1:18" ht="40.75" customHeight="1" x14ac:dyDescent="0.35">
      <c r="B8" s="6"/>
      <c r="C8" s="8" t="s">
        <v>28</v>
      </c>
      <c r="D8" s="8" t="s">
        <v>28</v>
      </c>
      <c r="E8" s="8" t="s">
        <v>28</v>
      </c>
      <c r="F8" s="8" t="s">
        <v>28</v>
      </c>
      <c r="G8" s="8" t="s">
        <v>28</v>
      </c>
      <c r="H8" s="8" t="s">
        <v>28</v>
      </c>
      <c r="I8" s="8" t="s">
        <v>28</v>
      </c>
      <c r="J8" s="8" t="s">
        <v>28</v>
      </c>
      <c r="K8" s="8" t="s">
        <v>258</v>
      </c>
      <c r="L8" s="8" t="s">
        <v>258</v>
      </c>
      <c r="M8" s="8" t="s">
        <v>258</v>
      </c>
      <c r="N8" s="8" t="s">
        <v>258</v>
      </c>
      <c r="O8" s="8" t="s">
        <v>258</v>
      </c>
      <c r="P8" s="8" t="s">
        <v>258</v>
      </c>
      <c r="Q8" s="8" t="s">
        <v>258</v>
      </c>
      <c r="R8" s="9" t="s">
        <v>258</v>
      </c>
    </row>
    <row r="9" spans="1:18" x14ac:dyDescent="0.35">
      <c r="A9" s="7" t="s">
        <v>298</v>
      </c>
      <c r="B9" s="7" t="s">
        <v>13</v>
      </c>
      <c r="C9" s="90" t="s">
        <v>9</v>
      </c>
      <c r="D9" s="90" t="s">
        <v>10</v>
      </c>
      <c r="E9" s="90" t="s">
        <v>11</v>
      </c>
      <c r="F9" s="90" t="s">
        <v>12</v>
      </c>
      <c r="G9" s="90" t="s">
        <v>9</v>
      </c>
      <c r="H9" s="90" t="s">
        <v>10</v>
      </c>
      <c r="I9" s="90" t="s">
        <v>11</v>
      </c>
      <c r="J9" s="90" t="s">
        <v>12</v>
      </c>
      <c r="K9" s="90" t="s">
        <v>9</v>
      </c>
      <c r="L9" s="90" t="s">
        <v>10</v>
      </c>
      <c r="M9" s="90" t="s">
        <v>11</v>
      </c>
      <c r="N9" s="90" t="s">
        <v>12</v>
      </c>
      <c r="O9" s="90" t="s">
        <v>9</v>
      </c>
      <c r="P9" s="90" t="s">
        <v>10</v>
      </c>
      <c r="Q9" s="90" t="s">
        <v>11</v>
      </c>
      <c r="R9" s="91" t="s">
        <v>12</v>
      </c>
    </row>
    <row r="10" spans="1:18" x14ac:dyDescent="0.35">
      <c r="A10" s="99" t="s">
        <v>281</v>
      </c>
      <c r="B10" s="8" t="s">
        <v>15</v>
      </c>
      <c r="C10" s="12">
        <v>24</v>
      </c>
      <c r="D10" s="12">
        <v>32</v>
      </c>
      <c r="E10" s="12">
        <v>35</v>
      </c>
      <c r="F10" s="12">
        <v>29</v>
      </c>
      <c r="G10" s="10">
        <v>7.0859167404782996E-3</v>
      </c>
      <c r="H10" s="10">
        <v>7.2414573432903404E-3</v>
      </c>
      <c r="I10" s="10">
        <v>9.4671355152826601E-3</v>
      </c>
      <c r="J10" s="10">
        <v>8.0802451936472595E-3</v>
      </c>
      <c r="K10" s="12">
        <v>25</v>
      </c>
      <c r="L10" s="12">
        <v>33</v>
      </c>
      <c r="M10" s="12">
        <v>35</v>
      </c>
      <c r="N10" s="12">
        <v>32</v>
      </c>
      <c r="O10" s="10">
        <v>7.20253529242293E-3</v>
      </c>
      <c r="P10" s="10">
        <v>7.1723538361225803E-3</v>
      </c>
      <c r="Q10" s="10">
        <v>9.2178035291019204E-3</v>
      </c>
      <c r="R10" s="11">
        <v>8.5630184640085594E-3</v>
      </c>
    </row>
    <row r="11" spans="1:18" x14ac:dyDescent="0.35">
      <c r="A11" s="99" t="s">
        <v>281</v>
      </c>
      <c r="B11" s="8" t="s">
        <v>16</v>
      </c>
      <c r="C11" s="12">
        <v>2</v>
      </c>
      <c r="D11" s="15"/>
      <c r="E11" s="12">
        <v>2</v>
      </c>
      <c r="F11" s="12">
        <v>1</v>
      </c>
      <c r="G11" s="10">
        <v>5.9049306170652497E-4</v>
      </c>
      <c r="H11" s="15"/>
      <c r="I11" s="10">
        <v>5.4097917230186605E-4</v>
      </c>
      <c r="J11" s="10">
        <v>2.7862914460852602E-4</v>
      </c>
      <c r="K11" s="12">
        <v>2</v>
      </c>
      <c r="L11" s="15"/>
      <c r="M11" s="12">
        <v>3</v>
      </c>
      <c r="N11" s="12">
        <v>1</v>
      </c>
      <c r="O11" s="10">
        <v>5.7620282339383504E-4</v>
      </c>
      <c r="P11" s="15"/>
      <c r="Q11" s="10">
        <v>7.9009744535159297E-4</v>
      </c>
      <c r="R11" s="11">
        <v>2.6759432700026802E-4</v>
      </c>
    </row>
    <row r="12" spans="1:18" x14ac:dyDescent="0.35">
      <c r="A12" s="99" t="s">
        <v>281</v>
      </c>
      <c r="B12" s="8" t="s">
        <v>17</v>
      </c>
      <c r="C12" s="12">
        <v>3</v>
      </c>
      <c r="D12" s="12">
        <v>1</v>
      </c>
      <c r="E12" s="12">
        <v>4</v>
      </c>
      <c r="F12" s="12">
        <v>2</v>
      </c>
      <c r="G12" s="10">
        <v>8.8573959255978702E-4</v>
      </c>
      <c r="H12" s="10">
        <v>2.26295541977823E-4</v>
      </c>
      <c r="I12" s="10">
        <v>1.0819583446037299E-3</v>
      </c>
      <c r="J12" s="10">
        <v>5.5725828921705204E-4</v>
      </c>
      <c r="K12" s="12">
        <v>3</v>
      </c>
      <c r="L12" s="12">
        <v>1</v>
      </c>
      <c r="M12" s="12">
        <v>4</v>
      </c>
      <c r="N12" s="12">
        <v>2</v>
      </c>
      <c r="O12" s="10">
        <v>8.6430423509075197E-4</v>
      </c>
      <c r="P12" s="10">
        <v>2.1734405564007801E-4</v>
      </c>
      <c r="Q12" s="10">
        <v>1.0534632604687899E-3</v>
      </c>
      <c r="R12" s="11">
        <v>5.3518865400053496E-4</v>
      </c>
    </row>
    <row r="13" spans="1:18" x14ac:dyDescent="0.35">
      <c r="A13" s="99" t="s">
        <v>281</v>
      </c>
      <c r="B13" s="137" t="s">
        <v>132</v>
      </c>
      <c r="C13" s="191">
        <v>29</v>
      </c>
      <c r="D13" s="191">
        <v>33</v>
      </c>
      <c r="E13" s="191">
        <v>41</v>
      </c>
      <c r="F13" s="191">
        <v>32</v>
      </c>
      <c r="G13" s="135">
        <v>8.5621493947446118E-3</v>
      </c>
      <c r="H13" s="135">
        <v>7.4677528852681637E-3</v>
      </c>
      <c r="I13" s="135">
        <v>1.1090073032188256E-2</v>
      </c>
      <c r="J13" s="135">
        <v>8.9161326274728378E-3</v>
      </c>
      <c r="K13" s="191">
        <v>30</v>
      </c>
      <c r="L13" s="191">
        <v>34</v>
      </c>
      <c r="M13" s="191">
        <v>42</v>
      </c>
      <c r="N13" s="191">
        <v>35</v>
      </c>
      <c r="O13" s="135">
        <v>8.6430423509075167E-3</v>
      </c>
      <c r="P13" s="135">
        <v>7.3896978917626583E-3</v>
      </c>
      <c r="Q13" s="135">
        <v>1.1061364234922303E-2</v>
      </c>
      <c r="R13" s="192">
        <v>9.3658014450093627E-3</v>
      </c>
    </row>
    <row r="14" spans="1:18" x14ac:dyDescent="0.35">
      <c r="A14" s="99" t="s">
        <v>281</v>
      </c>
      <c r="B14" s="137" t="s">
        <v>216</v>
      </c>
      <c r="C14" s="191">
        <v>3358</v>
      </c>
      <c r="D14" s="191">
        <v>4386</v>
      </c>
      <c r="E14" s="191">
        <v>3656</v>
      </c>
      <c r="F14" s="191">
        <v>3557</v>
      </c>
      <c r="G14" s="135">
        <v>0.99143785060525536</v>
      </c>
      <c r="H14" s="135">
        <v>0.99253224711473187</v>
      </c>
      <c r="I14" s="135">
        <v>0.98890992696781155</v>
      </c>
      <c r="J14" s="135">
        <v>0.99108386737252696</v>
      </c>
      <c r="K14" s="191">
        <v>3441</v>
      </c>
      <c r="L14" s="191">
        <v>4567</v>
      </c>
      <c r="M14" s="191">
        <v>3755</v>
      </c>
      <c r="N14" s="191">
        <v>3702</v>
      </c>
      <c r="O14" s="135">
        <v>0.99135695764909249</v>
      </c>
      <c r="P14" s="135">
        <v>0.99261030210823742</v>
      </c>
      <c r="Q14" s="135">
        <v>0.98893863576507779</v>
      </c>
      <c r="R14" s="192">
        <v>0.99063419855499102</v>
      </c>
    </row>
    <row r="15" spans="1:18" x14ac:dyDescent="0.35">
      <c r="A15" s="111" t="s">
        <v>282</v>
      </c>
      <c r="B15" s="127" t="s">
        <v>18</v>
      </c>
      <c r="C15" s="129">
        <v>3387</v>
      </c>
      <c r="D15" s="129">
        <v>4419</v>
      </c>
      <c r="E15" s="129">
        <v>3697</v>
      </c>
      <c r="F15" s="129">
        <v>3589</v>
      </c>
      <c r="G15" s="130">
        <v>1</v>
      </c>
      <c r="H15" s="130">
        <v>1</v>
      </c>
      <c r="I15" s="130">
        <v>1</v>
      </c>
      <c r="J15" s="130">
        <v>1</v>
      </c>
      <c r="K15" s="129">
        <v>3471</v>
      </c>
      <c r="L15" s="129">
        <v>4601</v>
      </c>
      <c r="M15" s="129">
        <v>3797</v>
      </c>
      <c r="N15" s="129">
        <v>3737</v>
      </c>
      <c r="O15" s="130">
        <v>1</v>
      </c>
      <c r="P15" s="130">
        <v>1</v>
      </c>
      <c r="Q15" s="130">
        <v>1</v>
      </c>
      <c r="R15" s="131">
        <v>1</v>
      </c>
    </row>
    <row r="17" spans="1:1" ht="21" x14ac:dyDescent="0.35">
      <c r="A17" s="9" t="s">
        <v>247</v>
      </c>
    </row>
    <row r="19" spans="1:1" x14ac:dyDescent="0.35">
      <c r="A19" s="88" t="s">
        <v>260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3E3AF-8275-4324-9607-F1482FBDE443}">
  <dimension ref="A1:I109"/>
  <sheetViews>
    <sheetView showGridLines="0" topLeftCell="A39" workbookViewId="0">
      <selection activeCell="I107" sqref="D107:I107"/>
    </sheetView>
  </sheetViews>
  <sheetFormatPr defaultRowHeight="14.5" x14ac:dyDescent="0.35"/>
  <cols>
    <col min="1" max="1" width="26.6328125" customWidth="1"/>
    <col min="2" max="2" width="10.6328125" customWidth="1"/>
    <col min="3" max="3" width="9.54296875" customWidth="1"/>
    <col min="4" max="9" width="9.54296875" style="152" customWidth="1"/>
    <col min="10" max="12" width="9.54296875" customWidth="1"/>
  </cols>
  <sheetData>
    <row r="1" spans="1:9" x14ac:dyDescent="0.35">
      <c r="A1" s="139" t="s">
        <v>23</v>
      </c>
    </row>
    <row r="2" spans="1:9" s="119" customFormat="1" x14ac:dyDescent="0.35">
      <c r="A2" s="139" t="s">
        <v>1</v>
      </c>
      <c r="B2" t="s">
        <v>2</v>
      </c>
      <c r="C2"/>
      <c r="D2" s="152"/>
      <c r="E2" s="152"/>
      <c r="F2" s="152"/>
      <c r="G2" s="152"/>
      <c r="H2" s="152"/>
      <c r="I2" s="152"/>
    </row>
    <row r="3" spans="1:9" s="119" customFormat="1" x14ac:dyDescent="0.35">
      <c r="A3" s="2"/>
      <c r="B3" s="3" t="s">
        <v>293</v>
      </c>
      <c r="C3"/>
      <c r="D3" s="152"/>
      <c r="E3" s="152"/>
      <c r="F3" s="152"/>
      <c r="G3" s="152"/>
      <c r="H3" s="152"/>
      <c r="I3" s="152"/>
    </row>
    <row r="4" spans="1:9" s="119" customFormat="1" x14ac:dyDescent="0.35">
      <c r="A4" s="96" t="s">
        <v>4</v>
      </c>
      <c r="B4" s="3" t="s">
        <v>294</v>
      </c>
      <c r="C4"/>
      <c r="D4" s="152"/>
      <c r="E4" s="152"/>
      <c r="F4" s="152"/>
      <c r="G4" s="152"/>
      <c r="H4" s="152"/>
      <c r="I4" s="152"/>
    </row>
    <row r="5" spans="1:9" s="119" customFormat="1" x14ac:dyDescent="0.35">
      <c r="A5" s="96" t="s">
        <v>4</v>
      </c>
      <c r="B5" s="3" t="s">
        <v>295</v>
      </c>
      <c r="C5"/>
      <c r="D5" s="152"/>
      <c r="E5" s="152"/>
      <c r="F5" s="152"/>
      <c r="G5" s="152"/>
      <c r="H5" s="152"/>
      <c r="I5" s="152"/>
    </row>
    <row r="6" spans="1:9" s="119" customFormat="1" x14ac:dyDescent="0.35">
      <c r="A6" s="96" t="s">
        <v>4</v>
      </c>
      <c r="B6" s="3" t="s">
        <v>299</v>
      </c>
      <c r="C6"/>
      <c r="D6" s="152"/>
      <c r="E6" s="152"/>
      <c r="F6" s="152"/>
      <c r="G6" s="152"/>
      <c r="H6" s="152"/>
      <c r="I6" s="152"/>
    </row>
    <row r="7" spans="1:9" s="119" customFormat="1" x14ac:dyDescent="0.35">
      <c r="A7" s="96" t="s">
        <v>4</v>
      </c>
      <c r="B7" s="3" t="s">
        <v>300</v>
      </c>
      <c r="C7"/>
      <c r="D7" s="152"/>
      <c r="E7" s="152"/>
      <c r="F7" s="152"/>
      <c r="G7" s="152"/>
      <c r="H7" s="152"/>
      <c r="I7" s="152"/>
    </row>
    <row r="8" spans="1:9" s="119" customFormat="1" x14ac:dyDescent="0.35">
      <c r="A8" s="5"/>
      <c r="B8"/>
      <c r="C8"/>
      <c r="D8" s="152"/>
      <c r="E8" s="152"/>
      <c r="F8" s="152"/>
      <c r="G8" s="152"/>
      <c r="H8" s="152"/>
      <c r="I8" s="152"/>
    </row>
    <row r="9" spans="1:9" s="119" customFormat="1" ht="42" x14ac:dyDescent="0.35">
      <c r="A9" s="146" t="s">
        <v>13</v>
      </c>
      <c r="B9" s="105" t="s">
        <v>301</v>
      </c>
      <c r="C9" s="105" t="s">
        <v>25</v>
      </c>
      <c r="D9" s="153">
        <v>2018</v>
      </c>
      <c r="E9" s="153">
        <v>2019</v>
      </c>
      <c r="F9" s="153">
        <v>2020</v>
      </c>
      <c r="G9" s="153">
        <v>2021</v>
      </c>
      <c r="H9" s="153">
        <v>2022</v>
      </c>
      <c r="I9" s="154">
        <v>2023</v>
      </c>
    </row>
    <row r="10" spans="1:9" s="119" customFormat="1" x14ac:dyDescent="0.35">
      <c r="A10" s="147" t="s">
        <v>15</v>
      </c>
      <c r="B10" s="147" t="s">
        <v>306</v>
      </c>
      <c r="C10" s="148">
        <v>17</v>
      </c>
      <c r="D10" s="155">
        <v>3</v>
      </c>
      <c r="E10" s="155">
        <v>4</v>
      </c>
      <c r="F10" s="155">
        <v>1</v>
      </c>
      <c r="G10" s="155">
        <v>1</v>
      </c>
      <c r="H10" s="155">
        <v>1</v>
      </c>
      <c r="I10" s="156">
        <v>1</v>
      </c>
    </row>
    <row r="11" spans="1:9" s="119" customFormat="1" x14ac:dyDescent="0.35">
      <c r="A11" s="147" t="s">
        <v>15</v>
      </c>
      <c r="B11" s="147" t="s">
        <v>306</v>
      </c>
      <c r="C11" s="148">
        <v>18</v>
      </c>
      <c r="D11" s="155">
        <v>13</v>
      </c>
      <c r="E11" s="155">
        <v>11</v>
      </c>
      <c r="F11" s="155">
        <v>14</v>
      </c>
      <c r="G11" s="155">
        <v>20</v>
      </c>
      <c r="H11" s="155">
        <v>12</v>
      </c>
      <c r="I11" s="156">
        <v>13</v>
      </c>
    </row>
    <row r="12" spans="1:9" s="119" customFormat="1" x14ac:dyDescent="0.35">
      <c r="A12" s="147" t="s">
        <v>15</v>
      </c>
      <c r="B12" s="147" t="s">
        <v>306</v>
      </c>
      <c r="C12" s="148">
        <v>19</v>
      </c>
      <c r="D12" s="155">
        <v>16</v>
      </c>
      <c r="E12" s="155">
        <v>14</v>
      </c>
      <c r="F12" s="155">
        <v>9</v>
      </c>
      <c r="G12" s="155">
        <v>19</v>
      </c>
      <c r="H12" s="155">
        <v>17</v>
      </c>
      <c r="I12" s="156">
        <v>14</v>
      </c>
    </row>
    <row r="13" spans="1:9" x14ac:dyDescent="0.35">
      <c r="A13" s="137" t="s">
        <v>15</v>
      </c>
      <c r="B13" s="111" t="s">
        <v>308</v>
      </c>
      <c r="C13" s="112"/>
      <c r="D13" s="116">
        <f>SUM(D10:D12)</f>
        <v>32</v>
      </c>
      <c r="E13" s="116">
        <f t="shared" ref="E13:I13" si="0">SUM(E10:E12)</f>
        <v>29</v>
      </c>
      <c r="F13" s="116">
        <f t="shared" si="0"/>
        <v>24</v>
      </c>
      <c r="G13" s="116">
        <f t="shared" si="0"/>
        <v>40</v>
      </c>
      <c r="H13" s="116">
        <f t="shared" si="0"/>
        <v>30</v>
      </c>
      <c r="I13" s="123">
        <f t="shared" si="0"/>
        <v>28</v>
      </c>
    </row>
    <row r="14" spans="1:9" x14ac:dyDescent="0.35">
      <c r="A14" s="147" t="s">
        <v>15</v>
      </c>
      <c r="B14" s="147" t="s">
        <v>307</v>
      </c>
      <c r="C14" s="148">
        <v>20</v>
      </c>
      <c r="D14" s="155">
        <v>6</v>
      </c>
      <c r="E14" s="155">
        <v>15</v>
      </c>
      <c r="F14" s="155">
        <v>15</v>
      </c>
      <c r="G14" s="155">
        <v>8</v>
      </c>
      <c r="H14" s="155">
        <v>15</v>
      </c>
      <c r="I14" s="156">
        <v>15</v>
      </c>
    </row>
    <row r="15" spans="1:9" x14ac:dyDescent="0.35">
      <c r="A15" s="147" t="s">
        <v>15</v>
      </c>
      <c r="B15" s="147" t="s">
        <v>307</v>
      </c>
      <c r="C15" s="148">
        <v>21</v>
      </c>
      <c r="D15" s="155">
        <v>7</v>
      </c>
      <c r="E15" s="155">
        <v>5</v>
      </c>
      <c r="F15" s="155">
        <v>12</v>
      </c>
      <c r="G15" s="155">
        <v>15</v>
      </c>
      <c r="H15" s="155">
        <v>13</v>
      </c>
      <c r="I15" s="156">
        <v>11</v>
      </c>
    </row>
    <row r="16" spans="1:9" x14ac:dyDescent="0.35">
      <c r="A16" s="147" t="s">
        <v>15</v>
      </c>
      <c r="B16" s="147" t="s">
        <v>307</v>
      </c>
      <c r="C16" s="148">
        <v>22</v>
      </c>
      <c r="D16" s="155">
        <v>9</v>
      </c>
      <c r="E16" s="155">
        <v>5</v>
      </c>
      <c r="F16" s="155">
        <v>4</v>
      </c>
      <c r="G16" s="155">
        <v>15</v>
      </c>
      <c r="H16" s="155">
        <v>13</v>
      </c>
      <c r="I16" s="156">
        <v>9</v>
      </c>
    </row>
    <row r="17" spans="1:9" x14ac:dyDescent="0.35">
      <c r="A17" s="147" t="s">
        <v>15</v>
      </c>
      <c r="B17" s="147" t="s">
        <v>307</v>
      </c>
      <c r="C17" s="148">
        <v>23</v>
      </c>
      <c r="D17" s="155">
        <v>6</v>
      </c>
      <c r="E17" s="155">
        <v>6</v>
      </c>
      <c r="F17" s="155">
        <v>5</v>
      </c>
      <c r="G17" s="155">
        <v>3</v>
      </c>
      <c r="H17" s="155">
        <v>12</v>
      </c>
      <c r="I17" s="156">
        <v>12</v>
      </c>
    </row>
    <row r="18" spans="1:9" x14ac:dyDescent="0.35">
      <c r="A18" s="147" t="s">
        <v>15</v>
      </c>
      <c r="B18" s="147" t="s">
        <v>307</v>
      </c>
      <c r="C18" s="148">
        <v>24</v>
      </c>
      <c r="D18" s="155">
        <v>8</v>
      </c>
      <c r="E18" s="155">
        <v>3</v>
      </c>
      <c r="F18" s="155">
        <v>5</v>
      </c>
      <c r="G18" s="155">
        <v>2</v>
      </c>
      <c r="H18" s="155">
        <v>7</v>
      </c>
      <c r="I18" s="156">
        <v>14</v>
      </c>
    </row>
    <row r="19" spans="1:9" x14ac:dyDescent="0.35">
      <c r="A19" s="137" t="s">
        <v>15</v>
      </c>
      <c r="B19" s="111" t="s">
        <v>287</v>
      </c>
      <c r="C19" s="112"/>
      <c r="D19" s="116">
        <f>SUM(D14:D18)</f>
        <v>36</v>
      </c>
      <c r="E19" s="116">
        <f t="shared" ref="E19:I19" si="1">SUM(E14:E18)</f>
        <v>34</v>
      </c>
      <c r="F19" s="116">
        <f t="shared" si="1"/>
        <v>41</v>
      </c>
      <c r="G19" s="116">
        <f t="shared" si="1"/>
        <v>43</v>
      </c>
      <c r="H19" s="116">
        <f t="shared" si="1"/>
        <v>60</v>
      </c>
      <c r="I19" s="123">
        <f t="shared" si="1"/>
        <v>61</v>
      </c>
    </row>
    <row r="20" spans="1:9" x14ac:dyDescent="0.35">
      <c r="A20" s="147" t="s">
        <v>15</v>
      </c>
      <c r="B20" s="13" t="s">
        <v>288</v>
      </c>
      <c r="C20" s="148">
        <v>25</v>
      </c>
      <c r="D20" s="155">
        <v>5</v>
      </c>
      <c r="E20" s="155">
        <v>6</v>
      </c>
      <c r="F20" s="155">
        <v>7</v>
      </c>
      <c r="G20" s="155">
        <v>7</v>
      </c>
      <c r="H20" s="155">
        <v>2</v>
      </c>
      <c r="I20" s="156">
        <v>7</v>
      </c>
    </row>
    <row r="21" spans="1:9" x14ac:dyDescent="0.35">
      <c r="A21" s="147" t="s">
        <v>15</v>
      </c>
      <c r="B21" s="13" t="s">
        <v>288</v>
      </c>
      <c r="C21" s="148">
        <v>26</v>
      </c>
      <c r="D21" s="155">
        <v>3</v>
      </c>
      <c r="E21" s="155">
        <v>4</v>
      </c>
      <c r="F21" s="155">
        <v>10</v>
      </c>
      <c r="G21" s="155">
        <v>8</v>
      </c>
      <c r="H21" s="155">
        <v>8</v>
      </c>
      <c r="I21" s="156">
        <v>5</v>
      </c>
    </row>
    <row r="22" spans="1:9" x14ac:dyDescent="0.35">
      <c r="A22" s="147" t="s">
        <v>15</v>
      </c>
      <c r="B22" s="13" t="s">
        <v>288</v>
      </c>
      <c r="C22" s="148">
        <v>27</v>
      </c>
      <c r="D22" s="155">
        <v>3</v>
      </c>
      <c r="E22" s="155">
        <v>2</v>
      </c>
      <c r="F22" s="155">
        <v>5</v>
      </c>
      <c r="G22" s="155">
        <v>8</v>
      </c>
      <c r="H22" s="155">
        <v>9</v>
      </c>
      <c r="I22" s="156">
        <v>9</v>
      </c>
    </row>
    <row r="23" spans="1:9" x14ac:dyDescent="0.35">
      <c r="A23" s="147" t="s">
        <v>15</v>
      </c>
      <c r="B23" s="13" t="s">
        <v>288</v>
      </c>
      <c r="C23" s="148">
        <v>28</v>
      </c>
      <c r="D23" s="155">
        <v>1</v>
      </c>
      <c r="E23" s="155">
        <v>3</v>
      </c>
      <c r="F23" s="155">
        <v>4</v>
      </c>
      <c r="G23" s="155">
        <v>4</v>
      </c>
      <c r="H23" s="155">
        <v>8</v>
      </c>
      <c r="I23" s="156">
        <v>4</v>
      </c>
    </row>
    <row r="24" spans="1:9" x14ac:dyDescent="0.35">
      <c r="A24" s="147" t="s">
        <v>15</v>
      </c>
      <c r="B24" s="13" t="s">
        <v>288</v>
      </c>
      <c r="C24" s="148">
        <v>29</v>
      </c>
      <c r="D24" s="155">
        <v>2</v>
      </c>
      <c r="E24" s="155">
        <v>1</v>
      </c>
      <c r="F24" s="155">
        <v>1</v>
      </c>
      <c r="G24" s="155">
        <v>5</v>
      </c>
      <c r="H24" s="155">
        <v>2</v>
      </c>
      <c r="I24" s="156">
        <v>4</v>
      </c>
    </row>
    <row r="25" spans="1:9" x14ac:dyDescent="0.35">
      <c r="A25" s="147" t="s">
        <v>15</v>
      </c>
      <c r="B25" s="13" t="s">
        <v>288</v>
      </c>
      <c r="C25" s="148">
        <v>30</v>
      </c>
      <c r="D25" s="155">
        <v>3</v>
      </c>
      <c r="E25" s="155">
        <v>1</v>
      </c>
      <c r="F25" s="155">
        <v>1</v>
      </c>
      <c r="G25" s="155">
        <v>3</v>
      </c>
      <c r="H25" s="155">
        <v>2</v>
      </c>
      <c r="I25" s="156">
        <v>2</v>
      </c>
    </row>
    <row r="26" spans="1:9" x14ac:dyDescent="0.35">
      <c r="A26" s="147" t="s">
        <v>15</v>
      </c>
      <c r="B26" s="13" t="s">
        <v>288</v>
      </c>
      <c r="C26" s="148">
        <v>31</v>
      </c>
      <c r="D26" s="155">
        <v>1</v>
      </c>
      <c r="E26" s="155">
        <v>2</v>
      </c>
      <c r="F26" s="155">
        <v>3</v>
      </c>
      <c r="G26" s="155">
        <v>4</v>
      </c>
      <c r="H26" s="155">
        <v>3</v>
      </c>
      <c r="I26" s="156">
        <v>2</v>
      </c>
    </row>
    <row r="27" spans="1:9" x14ac:dyDescent="0.35">
      <c r="A27" s="147" t="s">
        <v>15</v>
      </c>
      <c r="B27" s="13" t="s">
        <v>288</v>
      </c>
      <c r="C27" s="148">
        <v>32</v>
      </c>
      <c r="D27" s="155">
        <v>4</v>
      </c>
      <c r="E27" s="157"/>
      <c r="F27" s="155">
        <v>6</v>
      </c>
      <c r="G27" s="155">
        <v>6</v>
      </c>
      <c r="H27" s="155">
        <v>4</v>
      </c>
      <c r="I27" s="156">
        <v>2</v>
      </c>
    </row>
    <row r="28" spans="1:9" x14ac:dyDescent="0.35">
      <c r="A28" s="147" t="s">
        <v>15</v>
      </c>
      <c r="B28" s="13" t="s">
        <v>288</v>
      </c>
      <c r="C28" s="148">
        <v>33</v>
      </c>
      <c r="D28" s="157"/>
      <c r="E28" s="155">
        <v>5</v>
      </c>
      <c r="F28" s="155">
        <v>3</v>
      </c>
      <c r="G28" s="155">
        <v>8</v>
      </c>
      <c r="H28" s="155">
        <v>6</v>
      </c>
      <c r="I28" s="156">
        <v>4</v>
      </c>
    </row>
    <row r="29" spans="1:9" x14ac:dyDescent="0.35">
      <c r="A29" s="147" t="s">
        <v>15</v>
      </c>
      <c r="B29" s="13" t="s">
        <v>288</v>
      </c>
      <c r="C29" s="148">
        <v>34</v>
      </c>
      <c r="D29" s="155">
        <v>3</v>
      </c>
      <c r="E29" s="157"/>
      <c r="F29" s="155">
        <v>5</v>
      </c>
      <c r="G29" s="155">
        <v>5</v>
      </c>
      <c r="H29" s="155">
        <v>9</v>
      </c>
      <c r="I29" s="156">
        <v>4</v>
      </c>
    </row>
    <row r="30" spans="1:9" x14ac:dyDescent="0.35">
      <c r="A30" s="147" t="s">
        <v>15</v>
      </c>
      <c r="B30" s="13" t="s">
        <v>288</v>
      </c>
      <c r="C30" s="148">
        <v>35</v>
      </c>
      <c r="D30" s="155">
        <v>1</v>
      </c>
      <c r="E30" s="155">
        <v>1</v>
      </c>
      <c r="F30" s="157"/>
      <c r="G30" s="155">
        <v>5</v>
      </c>
      <c r="H30" s="155">
        <v>3</v>
      </c>
      <c r="I30" s="156">
        <v>7</v>
      </c>
    </row>
    <row r="31" spans="1:9" x14ac:dyDescent="0.35">
      <c r="A31" s="147" t="s">
        <v>15</v>
      </c>
      <c r="B31" s="13" t="s">
        <v>288</v>
      </c>
      <c r="C31" s="148">
        <v>36</v>
      </c>
      <c r="D31" s="155">
        <v>2</v>
      </c>
      <c r="E31" s="155">
        <v>1</v>
      </c>
      <c r="F31" s="155">
        <v>2</v>
      </c>
      <c r="G31" s="157"/>
      <c r="H31" s="155">
        <v>3</v>
      </c>
      <c r="I31" s="156">
        <v>1</v>
      </c>
    </row>
    <row r="32" spans="1:9" x14ac:dyDescent="0.35">
      <c r="A32" s="147" t="s">
        <v>15</v>
      </c>
      <c r="B32" s="13" t="s">
        <v>288</v>
      </c>
      <c r="C32" s="148">
        <v>37</v>
      </c>
      <c r="D32" s="155">
        <v>1</v>
      </c>
      <c r="E32" s="155">
        <v>2</v>
      </c>
      <c r="F32" s="155">
        <v>1</v>
      </c>
      <c r="G32" s="155">
        <v>3</v>
      </c>
      <c r="H32" s="155">
        <v>1</v>
      </c>
      <c r="I32" s="156">
        <v>3</v>
      </c>
    </row>
    <row r="33" spans="1:9" x14ac:dyDescent="0.35">
      <c r="A33" s="147" t="s">
        <v>15</v>
      </c>
      <c r="B33" s="13" t="s">
        <v>288</v>
      </c>
      <c r="C33" s="148">
        <v>38</v>
      </c>
      <c r="D33" s="155">
        <v>1</v>
      </c>
      <c r="E33" s="155">
        <v>4</v>
      </c>
      <c r="F33" s="155">
        <v>1</v>
      </c>
      <c r="G33" s="155">
        <v>2</v>
      </c>
      <c r="H33" s="155">
        <v>2</v>
      </c>
      <c r="I33" s="156">
        <v>1</v>
      </c>
    </row>
    <row r="34" spans="1:9" x14ac:dyDescent="0.35">
      <c r="A34" s="147" t="s">
        <v>15</v>
      </c>
      <c r="B34" s="13" t="s">
        <v>288</v>
      </c>
      <c r="C34" s="148">
        <v>39</v>
      </c>
      <c r="D34" s="155">
        <v>2</v>
      </c>
      <c r="E34" s="155">
        <v>1</v>
      </c>
      <c r="F34" s="155">
        <v>3</v>
      </c>
      <c r="G34" s="155">
        <v>3</v>
      </c>
      <c r="H34" s="157"/>
      <c r="I34" s="156">
        <v>1</v>
      </c>
    </row>
    <row r="35" spans="1:9" x14ac:dyDescent="0.35">
      <c r="A35" s="147" t="s">
        <v>15</v>
      </c>
      <c r="B35" s="13" t="s">
        <v>288</v>
      </c>
      <c r="C35" s="148">
        <v>40</v>
      </c>
      <c r="D35" s="157"/>
      <c r="E35" s="155">
        <v>3</v>
      </c>
      <c r="F35" s="155">
        <v>1</v>
      </c>
      <c r="G35" s="155">
        <v>3</v>
      </c>
      <c r="H35" s="157"/>
      <c r="I35" s="156">
        <v>1</v>
      </c>
    </row>
    <row r="36" spans="1:9" x14ac:dyDescent="0.35">
      <c r="A36" s="147" t="s">
        <v>15</v>
      </c>
      <c r="B36" s="13" t="s">
        <v>288</v>
      </c>
      <c r="C36" s="148">
        <v>41</v>
      </c>
      <c r="D36" s="157"/>
      <c r="E36" s="155">
        <v>1</v>
      </c>
      <c r="F36" s="155">
        <v>4</v>
      </c>
      <c r="G36" s="155">
        <v>3</v>
      </c>
      <c r="H36" s="155">
        <v>3</v>
      </c>
      <c r="I36" s="156">
        <v>1</v>
      </c>
    </row>
    <row r="37" spans="1:9" x14ac:dyDescent="0.35">
      <c r="A37" s="147" t="s">
        <v>15</v>
      </c>
      <c r="B37" s="13" t="s">
        <v>288</v>
      </c>
      <c r="C37" s="148">
        <v>42</v>
      </c>
      <c r="D37" s="155">
        <v>2</v>
      </c>
      <c r="E37" s="157"/>
      <c r="F37" s="155">
        <v>1</v>
      </c>
      <c r="G37" s="155">
        <v>3</v>
      </c>
      <c r="H37" s="155">
        <v>3</v>
      </c>
      <c r="I37" s="156">
        <v>1</v>
      </c>
    </row>
    <row r="38" spans="1:9" x14ac:dyDescent="0.35">
      <c r="A38" s="147" t="s">
        <v>15</v>
      </c>
      <c r="B38" s="13" t="s">
        <v>288</v>
      </c>
      <c r="C38" s="148">
        <v>43</v>
      </c>
      <c r="D38" s="155">
        <v>1</v>
      </c>
      <c r="E38" s="155">
        <v>3</v>
      </c>
      <c r="F38" s="157"/>
      <c r="G38" s="155">
        <v>2</v>
      </c>
      <c r="H38" s="155">
        <v>3</v>
      </c>
      <c r="I38" s="156">
        <v>2</v>
      </c>
    </row>
    <row r="39" spans="1:9" x14ac:dyDescent="0.35">
      <c r="A39" s="147" t="s">
        <v>15</v>
      </c>
      <c r="B39" s="13" t="s">
        <v>288</v>
      </c>
      <c r="C39" s="148">
        <v>44</v>
      </c>
      <c r="D39" s="155">
        <v>1</v>
      </c>
      <c r="E39" s="155">
        <v>1</v>
      </c>
      <c r="F39" s="155">
        <v>3</v>
      </c>
      <c r="G39" s="157"/>
      <c r="H39" s="155">
        <v>3</v>
      </c>
      <c r="I39" s="158"/>
    </row>
    <row r="40" spans="1:9" x14ac:dyDescent="0.35">
      <c r="A40" s="147" t="s">
        <v>15</v>
      </c>
      <c r="B40" s="13" t="s">
        <v>288</v>
      </c>
      <c r="C40" s="148">
        <v>45</v>
      </c>
      <c r="D40" s="157"/>
      <c r="E40" s="157"/>
      <c r="F40" s="155">
        <v>1</v>
      </c>
      <c r="G40" s="155">
        <v>2</v>
      </c>
      <c r="H40" s="155">
        <v>1</v>
      </c>
      <c r="I40" s="156">
        <v>2</v>
      </c>
    </row>
    <row r="41" spans="1:9" x14ac:dyDescent="0.35">
      <c r="A41" s="147" t="s">
        <v>15</v>
      </c>
      <c r="B41" s="13" t="s">
        <v>288</v>
      </c>
      <c r="C41" s="148">
        <v>46</v>
      </c>
      <c r="D41" s="155">
        <v>2</v>
      </c>
      <c r="E41" s="157"/>
      <c r="F41" s="157"/>
      <c r="G41" s="155">
        <v>1</v>
      </c>
      <c r="H41" s="155">
        <v>3</v>
      </c>
      <c r="I41" s="156">
        <v>1</v>
      </c>
    </row>
    <row r="42" spans="1:9" x14ac:dyDescent="0.35">
      <c r="A42" s="147" t="s">
        <v>15</v>
      </c>
      <c r="B42" s="13" t="s">
        <v>288</v>
      </c>
      <c r="C42" s="148">
        <v>47</v>
      </c>
      <c r="D42" s="155">
        <v>1</v>
      </c>
      <c r="E42" s="155">
        <v>3</v>
      </c>
      <c r="F42" s="157"/>
      <c r="G42" s="157"/>
      <c r="H42" s="157"/>
      <c r="I42" s="156">
        <v>3</v>
      </c>
    </row>
    <row r="43" spans="1:9" x14ac:dyDescent="0.35">
      <c r="A43" s="147" t="s">
        <v>15</v>
      </c>
      <c r="B43" s="13" t="s">
        <v>288</v>
      </c>
      <c r="C43" s="148">
        <v>48</v>
      </c>
      <c r="D43" s="157"/>
      <c r="E43" s="155">
        <v>1</v>
      </c>
      <c r="F43" s="155">
        <v>2</v>
      </c>
      <c r="G43" s="157"/>
      <c r="H43" s="157"/>
      <c r="I43" s="156">
        <v>1</v>
      </c>
    </row>
    <row r="44" spans="1:9" x14ac:dyDescent="0.35">
      <c r="A44" s="147" t="s">
        <v>15</v>
      </c>
      <c r="B44" s="13" t="s">
        <v>288</v>
      </c>
      <c r="C44" s="148">
        <v>49</v>
      </c>
      <c r="D44" s="157"/>
      <c r="E44" s="157"/>
      <c r="F44" s="155">
        <v>1</v>
      </c>
      <c r="G44" s="155">
        <v>2</v>
      </c>
      <c r="H44" s="157"/>
      <c r="I44" s="156">
        <v>2</v>
      </c>
    </row>
    <row r="45" spans="1:9" x14ac:dyDescent="0.35">
      <c r="A45" s="147" t="s">
        <v>15</v>
      </c>
      <c r="B45" s="13" t="s">
        <v>288</v>
      </c>
      <c r="C45" s="148">
        <v>50</v>
      </c>
      <c r="D45" s="155">
        <v>1</v>
      </c>
      <c r="E45" s="157"/>
      <c r="F45" s="157"/>
      <c r="G45" s="155">
        <v>1</v>
      </c>
      <c r="H45" s="155">
        <v>2</v>
      </c>
      <c r="I45" s="156">
        <v>1</v>
      </c>
    </row>
    <row r="46" spans="1:9" x14ac:dyDescent="0.35">
      <c r="A46" s="147" t="s">
        <v>15</v>
      </c>
      <c r="B46" s="13" t="s">
        <v>288</v>
      </c>
      <c r="C46" s="148">
        <v>51</v>
      </c>
      <c r="D46" s="157"/>
      <c r="E46" s="155">
        <v>3</v>
      </c>
      <c r="F46" s="155">
        <v>1</v>
      </c>
      <c r="G46" s="155">
        <v>1</v>
      </c>
      <c r="H46" s="155">
        <v>2</v>
      </c>
      <c r="I46" s="156">
        <v>1</v>
      </c>
    </row>
    <row r="47" spans="1:9" x14ac:dyDescent="0.35">
      <c r="A47" s="147" t="s">
        <v>15</v>
      </c>
      <c r="B47" s="13" t="s">
        <v>288</v>
      </c>
      <c r="C47" s="148">
        <v>52</v>
      </c>
      <c r="D47" s="155">
        <v>1</v>
      </c>
      <c r="E47" s="157"/>
      <c r="F47" s="155">
        <v>2</v>
      </c>
      <c r="G47" s="155">
        <v>2</v>
      </c>
      <c r="H47" s="157"/>
      <c r="I47" s="156">
        <v>1</v>
      </c>
    </row>
    <row r="48" spans="1:9" x14ac:dyDescent="0.35">
      <c r="A48" s="147" t="s">
        <v>15</v>
      </c>
      <c r="B48" s="13" t="s">
        <v>288</v>
      </c>
      <c r="C48" s="148">
        <v>53</v>
      </c>
      <c r="D48" s="157"/>
      <c r="E48" s="155">
        <v>1</v>
      </c>
      <c r="F48" s="157"/>
      <c r="G48" s="155">
        <v>2</v>
      </c>
      <c r="H48" s="155">
        <v>1</v>
      </c>
      <c r="I48" s="156">
        <v>1</v>
      </c>
    </row>
    <row r="49" spans="1:9" x14ac:dyDescent="0.35">
      <c r="A49" s="147" t="s">
        <v>15</v>
      </c>
      <c r="B49" s="13" t="s">
        <v>288</v>
      </c>
      <c r="C49" s="148">
        <v>54</v>
      </c>
      <c r="D49" s="157"/>
      <c r="E49" s="157"/>
      <c r="F49" s="155">
        <v>1</v>
      </c>
      <c r="G49" s="155">
        <v>2</v>
      </c>
      <c r="H49" s="155">
        <v>2</v>
      </c>
      <c r="I49" s="156">
        <v>2</v>
      </c>
    </row>
    <row r="50" spans="1:9" x14ac:dyDescent="0.35">
      <c r="A50" s="147" t="s">
        <v>15</v>
      </c>
      <c r="B50" s="13" t="s">
        <v>288</v>
      </c>
      <c r="C50" s="148">
        <v>55</v>
      </c>
      <c r="D50" s="157"/>
      <c r="E50" s="157"/>
      <c r="F50" s="155">
        <v>1</v>
      </c>
      <c r="G50" s="155">
        <v>1</v>
      </c>
      <c r="H50" s="155">
        <v>1</v>
      </c>
      <c r="I50" s="156">
        <v>1</v>
      </c>
    </row>
    <row r="51" spans="1:9" x14ac:dyDescent="0.35">
      <c r="A51" s="147" t="s">
        <v>15</v>
      </c>
      <c r="B51" s="13" t="s">
        <v>288</v>
      </c>
      <c r="C51" s="148">
        <v>56</v>
      </c>
      <c r="D51" s="157"/>
      <c r="E51" s="157"/>
      <c r="F51" s="155">
        <v>1</v>
      </c>
      <c r="G51" s="155">
        <v>1</v>
      </c>
      <c r="H51" s="155">
        <v>1</v>
      </c>
      <c r="I51" s="158"/>
    </row>
    <row r="52" spans="1:9" x14ac:dyDescent="0.35">
      <c r="A52" s="147" t="s">
        <v>15</v>
      </c>
      <c r="B52" s="13" t="s">
        <v>288</v>
      </c>
      <c r="C52" s="148">
        <v>57</v>
      </c>
      <c r="D52" s="157"/>
      <c r="E52" s="157"/>
      <c r="F52" s="157"/>
      <c r="G52" s="155">
        <v>1</v>
      </c>
      <c r="H52" s="155">
        <v>1</v>
      </c>
      <c r="I52" s="156">
        <v>1</v>
      </c>
    </row>
    <row r="53" spans="1:9" x14ac:dyDescent="0.35">
      <c r="A53" s="147" t="s">
        <v>15</v>
      </c>
      <c r="B53" s="13" t="s">
        <v>288</v>
      </c>
      <c r="C53" s="148">
        <v>58</v>
      </c>
      <c r="D53" s="155">
        <v>1</v>
      </c>
      <c r="E53" s="157"/>
      <c r="F53" s="157"/>
      <c r="G53" s="157"/>
      <c r="H53" s="155">
        <v>1</v>
      </c>
      <c r="I53" s="158"/>
    </row>
    <row r="54" spans="1:9" x14ac:dyDescent="0.35">
      <c r="A54" s="147" t="s">
        <v>15</v>
      </c>
      <c r="B54" s="13" t="s">
        <v>288</v>
      </c>
      <c r="C54" s="148">
        <v>59</v>
      </c>
      <c r="D54" s="155">
        <v>2</v>
      </c>
      <c r="E54" s="157"/>
      <c r="F54" s="155">
        <v>1</v>
      </c>
      <c r="G54" s="157"/>
      <c r="H54" s="157"/>
      <c r="I54" s="156">
        <v>1</v>
      </c>
    </row>
    <row r="55" spans="1:9" x14ac:dyDescent="0.35">
      <c r="A55" s="147" t="s">
        <v>15</v>
      </c>
      <c r="B55" s="13" t="s">
        <v>288</v>
      </c>
      <c r="C55" s="148">
        <v>60</v>
      </c>
      <c r="D55" s="155">
        <v>1</v>
      </c>
      <c r="E55" s="155">
        <v>2</v>
      </c>
      <c r="F55" s="157"/>
      <c r="G55" s="155">
        <v>1</v>
      </c>
      <c r="H55" s="157"/>
      <c r="I55" s="158"/>
    </row>
    <row r="56" spans="1:9" x14ac:dyDescent="0.35">
      <c r="A56" s="147" t="s">
        <v>15</v>
      </c>
      <c r="B56" s="13" t="s">
        <v>288</v>
      </c>
      <c r="C56" s="148">
        <v>61</v>
      </c>
      <c r="D56" s="157"/>
      <c r="E56" s="155">
        <v>1</v>
      </c>
      <c r="F56" s="155">
        <v>2</v>
      </c>
      <c r="G56" s="155">
        <v>1</v>
      </c>
      <c r="H56" s="157"/>
      <c r="I56" s="158"/>
    </row>
    <row r="57" spans="1:9" x14ac:dyDescent="0.35">
      <c r="A57" s="147" t="s">
        <v>15</v>
      </c>
      <c r="B57" s="13" t="s">
        <v>288</v>
      </c>
      <c r="C57" s="148">
        <v>62</v>
      </c>
      <c r="D57" s="157"/>
      <c r="E57" s="157"/>
      <c r="F57" s="155">
        <v>1</v>
      </c>
      <c r="G57" s="155">
        <v>1</v>
      </c>
      <c r="H57" s="157"/>
      <c r="I57" s="158"/>
    </row>
    <row r="58" spans="1:9" x14ac:dyDescent="0.35">
      <c r="A58" s="147" t="s">
        <v>15</v>
      </c>
      <c r="B58" s="13" t="s">
        <v>288</v>
      </c>
      <c r="C58" s="148">
        <v>63</v>
      </c>
      <c r="D58" s="155">
        <v>1</v>
      </c>
      <c r="E58" s="157"/>
      <c r="F58" s="157"/>
      <c r="G58" s="155">
        <v>1</v>
      </c>
      <c r="H58" s="155">
        <v>2</v>
      </c>
      <c r="I58" s="158"/>
    </row>
    <row r="59" spans="1:9" x14ac:dyDescent="0.35">
      <c r="A59" s="147" t="s">
        <v>15</v>
      </c>
      <c r="B59" s="13" t="s">
        <v>288</v>
      </c>
      <c r="C59" s="148">
        <v>64</v>
      </c>
      <c r="D59" s="157"/>
      <c r="E59" s="157"/>
      <c r="F59" s="157"/>
      <c r="G59" s="157"/>
      <c r="H59" s="155">
        <v>2</v>
      </c>
      <c r="I59" s="156">
        <v>2</v>
      </c>
    </row>
    <row r="60" spans="1:9" x14ac:dyDescent="0.35">
      <c r="A60" s="147" t="s">
        <v>15</v>
      </c>
      <c r="B60" s="13" t="s">
        <v>288</v>
      </c>
      <c r="C60" s="148">
        <v>65</v>
      </c>
      <c r="D60" s="157"/>
      <c r="E60" s="157"/>
      <c r="F60" s="157"/>
      <c r="G60" s="157"/>
      <c r="H60" s="157"/>
      <c r="I60" s="156">
        <v>2</v>
      </c>
    </row>
    <row r="61" spans="1:9" x14ac:dyDescent="0.35">
      <c r="A61" s="147" t="s">
        <v>15</v>
      </c>
      <c r="B61" s="13" t="s">
        <v>288</v>
      </c>
      <c r="C61" s="148">
        <v>66</v>
      </c>
      <c r="D61" s="157"/>
      <c r="E61" s="157"/>
      <c r="F61" s="157"/>
      <c r="G61" s="157"/>
      <c r="H61" s="157"/>
      <c r="I61" s="156">
        <v>1</v>
      </c>
    </row>
    <row r="62" spans="1:9" x14ac:dyDescent="0.35">
      <c r="A62" s="147" t="s">
        <v>15</v>
      </c>
      <c r="B62" s="13" t="s">
        <v>288</v>
      </c>
      <c r="C62" s="148">
        <v>68</v>
      </c>
      <c r="D62" s="157"/>
      <c r="E62" s="157"/>
      <c r="F62" s="155">
        <v>1</v>
      </c>
      <c r="G62" s="157"/>
      <c r="H62" s="157"/>
      <c r="I62" s="158"/>
    </row>
    <row r="63" spans="1:9" ht="21" x14ac:dyDescent="0.35">
      <c r="A63" s="137" t="s">
        <v>15</v>
      </c>
      <c r="B63" s="149" t="s">
        <v>290</v>
      </c>
      <c r="C63" s="112"/>
      <c r="D63" s="116">
        <f>SUM(D20:D62)</f>
        <v>46</v>
      </c>
      <c r="E63" s="116">
        <f t="shared" ref="E63:I63" si="2">SUM(E20:E62)</f>
        <v>52</v>
      </c>
      <c r="F63" s="116">
        <f t="shared" si="2"/>
        <v>76</v>
      </c>
      <c r="G63" s="116">
        <f t="shared" si="2"/>
        <v>102</v>
      </c>
      <c r="H63" s="116">
        <f t="shared" si="2"/>
        <v>93</v>
      </c>
      <c r="I63" s="123">
        <f t="shared" si="2"/>
        <v>84</v>
      </c>
    </row>
    <row r="64" spans="1:9" x14ac:dyDescent="0.35">
      <c r="A64" s="147" t="s">
        <v>16</v>
      </c>
      <c r="B64" s="150" t="s">
        <v>306</v>
      </c>
      <c r="C64" s="151">
        <v>19</v>
      </c>
      <c r="D64" s="157"/>
      <c r="E64" s="157"/>
      <c r="F64" s="155">
        <v>1</v>
      </c>
      <c r="G64" s="157"/>
      <c r="H64" s="155">
        <v>1</v>
      </c>
      <c r="I64" s="158"/>
    </row>
    <row r="65" spans="1:9" x14ac:dyDescent="0.35">
      <c r="A65" s="137" t="s">
        <v>15</v>
      </c>
      <c r="B65" s="111" t="s">
        <v>308</v>
      </c>
      <c r="C65" s="112"/>
      <c r="D65" s="116">
        <f>SUM(D64)</f>
        <v>0</v>
      </c>
      <c r="E65" s="116">
        <f t="shared" ref="E65:I65" si="3">SUM(E64)</f>
        <v>0</v>
      </c>
      <c r="F65" s="116">
        <f t="shared" si="3"/>
        <v>1</v>
      </c>
      <c r="G65" s="116">
        <f t="shared" si="3"/>
        <v>0</v>
      </c>
      <c r="H65" s="116">
        <f t="shared" si="3"/>
        <v>1</v>
      </c>
      <c r="I65" s="123">
        <f t="shared" si="3"/>
        <v>0</v>
      </c>
    </row>
    <row r="66" spans="1:9" x14ac:dyDescent="0.35">
      <c r="A66" s="147" t="s">
        <v>16</v>
      </c>
      <c r="B66" s="147" t="s">
        <v>302</v>
      </c>
      <c r="C66" s="148">
        <v>20</v>
      </c>
      <c r="D66" s="155">
        <v>2</v>
      </c>
      <c r="E66" s="157"/>
      <c r="F66" s="157"/>
      <c r="G66" s="155">
        <v>2</v>
      </c>
      <c r="H66" s="155">
        <v>1</v>
      </c>
      <c r="I66" s="156">
        <v>2</v>
      </c>
    </row>
    <row r="67" spans="1:9" x14ac:dyDescent="0.35">
      <c r="A67" s="147" t="s">
        <v>16</v>
      </c>
      <c r="B67" s="147" t="s">
        <v>302</v>
      </c>
      <c r="C67" s="148">
        <v>21</v>
      </c>
      <c r="D67" s="155">
        <v>2</v>
      </c>
      <c r="E67" s="155">
        <v>2</v>
      </c>
      <c r="F67" s="157"/>
      <c r="G67" s="157"/>
      <c r="H67" s="155">
        <v>2</v>
      </c>
      <c r="I67" s="156">
        <v>2</v>
      </c>
    </row>
    <row r="68" spans="1:9" x14ac:dyDescent="0.35">
      <c r="A68" s="147" t="s">
        <v>16</v>
      </c>
      <c r="B68" s="147" t="s">
        <v>302</v>
      </c>
      <c r="C68" s="148">
        <v>22</v>
      </c>
      <c r="D68" s="157"/>
      <c r="E68" s="155">
        <v>1</v>
      </c>
      <c r="F68" s="155">
        <v>1</v>
      </c>
      <c r="G68" s="157"/>
      <c r="H68" s="157"/>
      <c r="I68" s="156">
        <v>1</v>
      </c>
    </row>
    <row r="69" spans="1:9" x14ac:dyDescent="0.35">
      <c r="A69" s="147" t="s">
        <v>16</v>
      </c>
      <c r="B69" s="147" t="s">
        <v>302</v>
      </c>
      <c r="C69" s="148">
        <v>23</v>
      </c>
      <c r="D69" s="157"/>
      <c r="E69" s="157"/>
      <c r="F69" s="157"/>
      <c r="G69" s="155">
        <v>1</v>
      </c>
      <c r="H69" s="157"/>
      <c r="I69" s="158"/>
    </row>
    <row r="70" spans="1:9" x14ac:dyDescent="0.35">
      <c r="A70" s="147" t="s">
        <v>16</v>
      </c>
      <c r="B70" s="147" t="s">
        <v>302</v>
      </c>
      <c r="C70" s="148">
        <v>24</v>
      </c>
      <c r="D70" s="155">
        <v>1</v>
      </c>
      <c r="E70" s="157"/>
      <c r="F70" s="157"/>
      <c r="G70" s="157"/>
      <c r="H70" s="155">
        <v>1</v>
      </c>
      <c r="I70" s="158"/>
    </row>
    <row r="71" spans="1:9" x14ac:dyDescent="0.35">
      <c r="A71" s="137" t="s">
        <v>16</v>
      </c>
      <c r="B71" s="111" t="s">
        <v>287</v>
      </c>
      <c r="C71" s="112"/>
      <c r="D71" s="116">
        <f>SUM(D66:D70)</f>
        <v>5</v>
      </c>
      <c r="E71" s="116">
        <f t="shared" ref="E71" si="4">SUM(E66:E70)</f>
        <v>3</v>
      </c>
      <c r="F71" s="116">
        <f t="shared" ref="F71" si="5">SUM(F66:F70)</f>
        <v>1</v>
      </c>
      <c r="G71" s="116">
        <f t="shared" ref="G71" si="6">SUM(G66:G70)</f>
        <v>3</v>
      </c>
      <c r="H71" s="116">
        <f t="shared" ref="H71" si="7">SUM(H66:H70)</f>
        <v>4</v>
      </c>
      <c r="I71" s="123">
        <f t="shared" ref="I71" si="8">SUM(I66:I70)</f>
        <v>5</v>
      </c>
    </row>
    <row r="72" spans="1:9" x14ac:dyDescent="0.35">
      <c r="A72" s="147" t="s">
        <v>16</v>
      </c>
      <c r="B72" s="147" t="s">
        <v>303</v>
      </c>
      <c r="C72" s="148">
        <v>25</v>
      </c>
      <c r="D72" s="157"/>
      <c r="E72" s="157"/>
      <c r="F72" s="157"/>
      <c r="G72" s="155">
        <v>1</v>
      </c>
      <c r="H72" s="157"/>
      <c r="I72" s="156">
        <v>1</v>
      </c>
    </row>
    <row r="73" spans="1:9" x14ac:dyDescent="0.35">
      <c r="A73" s="147" t="s">
        <v>16</v>
      </c>
      <c r="B73" s="147" t="s">
        <v>303</v>
      </c>
      <c r="C73" s="148">
        <v>26</v>
      </c>
      <c r="D73" s="157"/>
      <c r="E73" s="157"/>
      <c r="F73" s="157"/>
      <c r="G73" s="157"/>
      <c r="H73" s="155">
        <v>2</v>
      </c>
      <c r="I73" s="158"/>
    </row>
    <row r="74" spans="1:9" x14ac:dyDescent="0.35">
      <c r="A74" s="147" t="s">
        <v>16</v>
      </c>
      <c r="B74" s="147" t="s">
        <v>303</v>
      </c>
      <c r="C74" s="148">
        <v>27</v>
      </c>
      <c r="D74" s="157"/>
      <c r="E74" s="157"/>
      <c r="F74" s="157"/>
      <c r="G74" s="157"/>
      <c r="H74" s="157"/>
      <c r="I74" s="156">
        <v>1</v>
      </c>
    </row>
    <row r="75" spans="1:9" x14ac:dyDescent="0.35">
      <c r="A75" s="147" t="s">
        <v>16</v>
      </c>
      <c r="B75" s="147" t="s">
        <v>303</v>
      </c>
      <c r="C75" s="148">
        <v>28</v>
      </c>
      <c r="D75" s="155">
        <v>1</v>
      </c>
      <c r="E75" s="157"/>
      <c r="F75" s="157"/>
      <c r="G75" s="157"/>
      <c r="H75" s="157"/>
      <c r="I75" s="158"/>
    </row>
    <row r="76" spans="1:9" x14ac:dyDescent="0.35">
      <c r="A76" s="147" t="s">
        <v>16</v>
      </c>
      <c r="B76" s="147" t="s">
        <v>303</v>
      </c>
      <c r="C76" s="148">
        <v>29</v>
      </c>
      <c r="D76" s="157"/>
      <c r="E76" s="157"/>
      <c r="F76" s="157"/>
      <c r="G76" s="155">
        <v>1</v>
      </c>
      <c r="H76" s="157"/>
      <c r="I76" s="158"/>
    </row>
    <row r="77" spans="1:9" x14ac:dyDescent="0.35">
      <c r="A77" s="147" t="s">
        <v>16</v>
      </c>
      <c r="B77" s="147" t="s">
        <v>303</v>
      </c>
      <c r="C77" s="148">
        <v>30</v>
      </c>
      <c r="D77" s="157"/>
      <c r="E77" s="157"/>
      <c r="F77" s="157"/>
      <c r="G77" s="157"/>
      <c r="H77" s="155">
        <v>1</v>
      </c>
      <c r="I77" s="158"/>
    </row>
    <row r="78" spans="1:9" x14ac:dyDescent="0.35">
      <c r="A78" s="147" t="s">
        <v>16</v>
      </c>
      <c r="B78" s="147" t="s">
        <v>303</v>
      </c>
      <c r="C78" s="148">
        <v>31</v>
      </c>
      <c r="D78" s="157"/>
      <c r="E78" s="157"/>
      <c r="F78" s="157"/>
      <c r="G78" s="157"/>
      <c r="H78" s="157"/>
      <c r="I78" s="156">
        <v>1</v>
      </c>
    </row>
    <row r="79" spans="1:9" x14ac:dyDescent="0.35">
      <c r="A79" s="147" t="s">
        <v>16</v>
      </c>
      <c r="B79" s="147" t="s">
        <v>304</v>
      </c>
      <c r="C79" s="148">
        <v>43</v>
      </c>
      <c r="D79" s="157"/>
      <c r="E79" s="157"/>
      <c r="F79" s="157"/>
      <c r="G79" s="155">
        <v>1</v>
      </c>
      <c r="H79" s="157"/>
      <c r="I79" s="158"/>
    </row>
    <row r="80" spans="1:9" ht="21" x14ac:dyDescent="0.35">
      <c r="A80" s="137" t="s">
        <v>16</v>
      </c>
      <c r="B80" s="149" t="s">
        <v>290</v>
      </c>
      <c r="C80" s="112"/>
      <c r="D80" s="116">
        <f>SUM(D72:D79)</f>
        <v>1</v>
      </c>
      <c r="E80" s="116">
        <f t="shared" ref="E80:I80" si="9">SUM(E72:E79)</f>
        <v>0</v>
      </c>
      <c r="F80" s="116">
        <f t="shared" si="9"/>
        <v>0</v>
      </c>
      <c r="G80" s="116">
        <f t="shared" si="9"/>
        <v>3</v>
      </c>
      <c r="H80" s="116">
        <f t="shared" si="9"/>
        <v>3</v>
      </c>
      <c r="I80" s="123">
        <f t="shared" si="9"/>
        <v>3</v>
      </c>
    </row>
    <row r="81" spans="1:9" x14ac:dyDescent="0.35">
      <c r="A81" s="147" t="s">
        <v>17</v>
      </c>
      <c r="B81" s="147" t="s">
        <v>302</v>
      </c>
      <c r="C81" s="148">
        <v>17</v>
      </c>
      <c r="D81" s="157"/>
      <c r="E81" s="155">
        <v>1</v>
      </c>
      <c r="F81" s="157"/>
      <c r="G81" s="157"/>
      <c r="H81" s="157"/>
      <c r="I81" s="156">
        <v>1</v>
      </c>
    </row>
    <row r="82" spans="1:9" x14ac:dyDescent="0.35">
      <c r="A82" s="147" t="s">
        <v>17</v>
      </c>
      <c r="B82" s="147" t="s">
        <v>302</v>
      </c>
      <c r="C82" s="148">
        <v>18</v>
      </c>
      <c r="D82" s="155">
        <v>2</v>
      </c>
      <c r="E82" s="157"/>
      <c r="F82" s="155">
        <v>2</v>
      </c>
      <c r="G82" s="155">
        <v>1</v>
      </c>
      <c r="H82" s="157"/>
      <c r="I82" s="158"/>
    </row>
    <row r="83" spans="1:9" x14ac:dyDescent="0.35">
      <c r="A83" s="147" t="s">
        <v>17</v>
      </c>
      <c r="B83" s="147" t="s">
        <v>302</v>
      </c>
      <c r="C83" s="148">
        <v>19</v>
      </c>
      <c r="D83" s="157"/>
      <c r="E83" s="155">
        <v>3</v>
      </c>
      <c r="F83" s="157"/>
      <c r="G83" s="155">
        <v>1</v>
      </c>
      <c r="H83" s="157"/>
      <c r="I83" s="158"/>
    </row>
    <row r="84" spans="1:9" x14ac:dyDescent="0.35">
      <c r="A84" s="137" t="s">
        <v>17</v>
      </c>
      <c r="B84" s="111" t="s">
        <v>308</v>
      </c>
      <c r="C84" s="112"/>
      <c r="D84" s="116">
        <f>SUM(D81:D83)</f>
        <v>2</v>
      </c>
      <c r="E84" s="116">
        <f t="shared" ref="E84" si="10">SUM(E81:E83)</f>
        <v>4</v>
      </c>
      <c r="F84" s="116">
        <f t="shared" ref="F84" si="11">SUM(F81:F83)</f>
        <v>2</v>
      </c>
      <c r="G84" s="116">
        <f t="shared" ref="G84" si="12">SUM(G81:G83)</f>
        <v>2</v>
      </c>
      <c r="H84" s="116">
        <f t="shared" ref="H84" si="13">SUM(H81:H83)</f>
        <v>0</v>
      </c>
      <c r="I84" s="123">
        <f t="shared" ref="I84" si="14">SUM(I81:I83)</f>
        <v>1</v>
      </c>
    </row>
    <row r="85" spans="1:9" x14ac:dyDescent="0.35">
      <c r="A85" s="147" t="s">
        <v>17</v>
      </c>
      <c r="B85" s="147" t="s">
        <v>302</v>
      </c>
      <c r="C85" s="148">
        <v>20</v>
      </c>
      <c r="D85" s="157"/>
      <c r="E85" s="157"/>
      <c r="F85" s="155">
        <v>2</v>
      </c>
      <c r="G85" s="157"/>
      <c r="H85" s="155">
        <v>1</v>
      </c>
      <c r="I85" s="158"/>
    </row>
    <row r="86" spans="1:9" x14ac:dyDescent="0.35">
      <c r="A86" s="147" t="s">
        <v>17</v>
      </c>
      <c r="B86" s="147" t="s">
        <v>302</v>
      </c>
      <c r="C86" s="148">
        <v>21</v>
      </c>
      <c r="D86" s="157"/>
      <c r="E86" s="157"/>
      <c r="F86" s="155">
        <v>1</v>
      </c>
      <c r="G86" s="155">
        <v>1</v>
      </c>
      <c r="H86" s="157"/>
      <c r="I86" s="158"/>
    </row>
    <row r="87" spans="1:9" x14ac:dyDescent="0.35">
      <c r="A87" s="147" t="s">
        <v>17</v>
      </c>
      <c r="B87" s="147" t="s">
        <v>302</v>
      </c>
      <c r="C87" s="148">
        <v>22</v>
      </c>
      <c r="D87" s="155">
        <v>1</v>
      </c>
      <c r="E87" s="157"/>
      <c r="F87" s="157"/>
      <c r="G87" s="157"/>
      <c r="H87" s="155">
        <v>1</v>
      </c>
      <c r="I87" s="158"/>
    </row>
    <row r="88" spans="1:9" x14ac:dyDescent="0.35">
      <c r="A88" s="147" t="s">
        <v>17</v>
      </c>
      <c r="B88" s="147" t="s">
        <v>302</v>
      </c>
      <c r="C88" s="148">
        <v>23</v>
      </c>
      <c r="D88" s="155">
        <v>1</v>
      </c>
      <c r="E88" s="157"/>
      <c r="F88" s="157"/>
      <c r="G88" s="157"/>
      <c r="H88" s="157"/>
      <c r="I88" s="158"/>
    </row>
    <row r="89" spans="1:9" x14ac:dyDescent="0.35">
      <c r="A89" s="137" t="s">
        <v>17</v>
      </c>
      <c r="B89" s="111" t="s">
        <v>287</v>
      </c>
      <c r="C89" s="112"/>
      <c r="D89" s="116">
        <f>SUM(D85:D88)</f>
        <v>2</v>
      </c>
      <c r="E89" s="116">
        <f t="shared" ref="E89:I89" si="15">SUM(E85:E88)</f>
        <v>0</v>
      </c>
      <c r="F89" s="116">
        <f t="shared" si="15"/>
        <v>3</v>
      </c>
      <c r="G89" s="116">
        <f t="shared" si="15"/>
        <v>1</v>
      </c>
      <c r="H89" s="116">
        <f t="shared" si="15"/>
        <v>2</v>
      </c>
      <c r="I89" s="123">
        <f t="shared" si="15"/>
        <v>0</v>
      </c>
    </row>
    <row r="90" spans="1:9" x14ac:dyDescent="0.35">
      <c r="A90" s="147" t="s">
        <v>17</v>
      </c>
      <c r="B90" s="147" t="s">
        <v>303</v>
      </c>
      <c r="C90" s="148">
        <v>27</v>
      </c>
      <c r="D90" s="157"/>
      <c r="E90" s="157"/>
      <c r="F90" s="157"/>
      <c r="G90" s="155">
        <v>1</v>
      </c>
      <c r="H90" s="157"/>
      <c r="I90" s="158"/>
    </row>
    <row r="91" spans="1:9" x14ac:dyDescent="0.35">
      <c r="A91" s="147" t="s">
        <v>17</v>
      </c>
      <c r="B91" s="147" t="s">
        <v>303</v>
      </c>
      <c r="C91" s="148">
        <v>28</v>
      </c>
      <c r="D91" s="157"/>
      <c r="E91" s="157"/>
      <c r="F91" s="157"/>
      <c r="G91" s="157"/>
      <c r="H91" s="155">
        <v>1</v>
      </c>
      <c r="I91" s="158"/>
    </row>
    <row r="92" spans="1:9" x14ac:dyDescent="0.35">
      <c r="A92" s="147" t="s">
        <v>17</v>
      </c>
      <c r="B92" s="147" t="s">
        <v>303</v>
      </c>
      <c r="C92" s="148">
        <v>29</v>
      </c>
      <c r="D92" s="157"/>
      <c r="E92" s="157"/>
      <c r="F92" s="157"/>
      <c r="G92" s="157"/>
      <c r="H92" s="157"/>
      <c r="I92" s="156">
        <v>1</v>
      </c>
    </row>
    <row r="93" spans="1:9" x14ac:dyDescent="0.35">
      <c r="A93" s="147" t="s">
        <v>17</v>
      </c>
      <c r="B93" s="147" t="s">
        <v>303</v>
      </c>
      <c r="C93" s="148">
        <v>30</v>
      </c>
      <c r="D93" s="155">
        <v>1</v>
      </c>
      <c r="E93" s="157"/>
      <c r="F93" s="157"/>
      <c r="G93" s="157"/>
      <c r="H93" s="157"/>
      <c r="I93" s="158"/>
    </row>
    <row r="94" spans="1:9" x14ac:dyDescent="0.35">
      <c r="A94" s="147" t="s">
        <v>17</v>
      </c>
      <c r="B94" s="147" t="s">
        <v>303</v>
      </c>
      <c r="C94" s="148">
        <v>31</v>
      </c>
      <c r="D94" s="157"/>
      <c r="E94" s="157"/>
      <c r="F94" s="157"/>
      <c r="G94" s="155">
        <v>1</v>
      </c>
      <c r="H94" s="155">
        <v>1</v>
      </c>
      <c r="I94" s="158"/>
    </row>
    <row r="95" spans="1:9" x14ac:dyDescent="0.35">
      <c r="A95" s="147" t="s">
        <v>17</v>
      </c>
      <c r="B95" s="147" t="s">
        <v>303</v>
      </c>
      <c r="C95" s="148">
        <v>32</v>
      </c>
      <c r="D95" s="157"/>
      <c r="E95" s="157"/>
      <c r="F95" s="157"/>
      <c r="G95" s="157"/>
      <c r="H95" s="155">
        <v>1</v>
      </c>
      <c r="I95" s="158"/>
    </row>
    <row r="96" spans="1:9" x14ac:dyDescent="0.35">
      <c r="A96" s="147" t="s">
        <v>17</v>
      </c>
      <c r="B96" s="147" t="s">
        <v>303</v>
      </c>
      <c r="C96" s="148">
        <v>33</v>
      </c>
      <c r="D96" s="155">
        <v>1</v>
      </c>
      <c r="E96" s="157"/>
      <c r="F96" s="157"/>
      <c r="G96" s="157"/>
      <c r="H96" s="157"/>
      <c r="I96" s="158"/>
    </row>
    <row r="97" spans="1:9" x14ac:dyDescent="0.35">
      <c r="A97" s="147" t="s">
        <v>17</v>
      </c>
      <c r="B97" s="147" t="s">
        <v>303</v>
      </c>
      <c r="C97" s="148">
        <v>34</v>
      </c>
      <c r="D97" s="157"/>
      <c r="E97" s="157"/>
      <c r="F97" s="157"/>
      <c r="G97" s="155">
        <v>1</v>
      </c>
      <c r="H97" s="157"/>
      <c r="I97" s="158"/>
    </row>
    <row r="98" spans="1:9" x14ac:dyDescent="0.35">
      <c r="A98" s="147" t="s">
        <v>17</v>
      </c>
      <c r="B98" s="147" t="s">
        <v>304</v>
      </c>
      <c r="C98" s="148">
        <v>35</v>
      </c>
      <c r="D98" s="157"/>
      <c r="E98" s="157"/>
      <c r="F98" s="155">
        <v>1</v>
      </c>
      <c r="G98" s="157"/>
      <c r="H98" s="155">
        <v>1</v>
      </c>
      <c r="I98" s="158"/>
    </row>
    <row r="99" spans="1:9" x14ac:dyDescent="0.35">
      <c r="A99" s="147" t="s">
        <v>17</v>
      </c>
      <c r="B99" s="147" t="s">
        <v>304</v>
      </c>
      <c r="C99" s="148">
        <v>36</v>
      </c>
      <c r="D99" s="157"/>
      <c r="E99" s="157"/>
      <c r="F99" s="157"/>
      <c r="G99" s="155">
        <v>1</v>
      </c>
      <c r="H99" s="157"/>
      <c r="I99" s="156">
        <v>1</v>
      </c>
    </row>
    <row r="100" spans="1:9" x14ac:dyDescent="0.35">
      <c r="A100" s="147" t="s">
        <v>17</v>
      </c>
      <c r="B100" s="147" t="s">
        <v>304</v>
      </c>
      <c r="C100" s="148">
        <v>40</v>
      </c>
      <c r="D100" s="157"/>
      <c r="E100" s="157"/>
      <c r="F100" s="157"/>
      <c r="G100" s="157"/>
      <c r="H100" s="155">
        <v>1</v>
      </c>
      <c r="I100" s="158"/>
    </row>
    <row r="101" spans="1:9" x14ac:dyDescent="0.35">
      <c r="A101" s="147" t="s">
        <v>17</v>
      </c>
      <c r="B101" s="147" t="s">
        <v>304</v>
      </c>
      <c r="C101" s="148">
        <v>41</v>
      </c>
      <c r="D101" s="157"/>
      <c r="E101" s="157"/>
      <c r="F101" s="157"/>
      <c r="G101" s="157"/>
      <c r="H101" s="157"/>
      <c r="I101" s="156">
        <v>1</v>
      </c>
    </row>
    <row r="102" spans="1:9" x14ac:dyDescent="0.35">
      <c r="A102" s="147" t="s">
        <v>17</v>
      </c>
      <c r="B102" s="147" t="s">
        <v>304</v>
      </c>
      <c r="C102" s="148">
        <v>43</v>
      </c>
      <c r="D102" s="155">
        <v>1</v>
      </c>
      <c r="E102" s="157"/>
      <c r="F102" s="157"/>
      <c r="G102" s="157"/>
      <c r="H102" s="157"/>
      <c r="I102" s="158"/>
    </row>
    <row r="103" spans="1:9" x14ac:dyDescent="0.35">
      <c r="A103" s="147" t="s">
        <v>17</v>
      </c>
      <c r="B103" s="147" t="s">
        <v>304</v>
      </c>
      <c r="C103" s="148">
        <v>44</v>
      </c>
      <c r="D103" s="157"/>
      <c r="E103" s="155">
        <v>1</v>
      </c>
      <c r="F103" s="157"/>
      <c r="G103" s="157"/>
      <c r="H103" s="157"/>
      <c r="I103" s="158"/>
    </row>
    <row r="104" spans="1:9" x14ac:dyDescent="0.35">
      <c r="A104" s="147" t="s">
        <v>17</v>
      </c>
      <c r="B104" s="147" t="s">
        <v>305</v>
      </c>
      <c r="C104" s="148">
        <v>45</v>
      </c>
      <c r="D104" s="155">
        <v>1</v>
      </c>
      <c r="E104" s="157"/>
      <c r="F104" s="155">
        <v>1</v>
      </c>
      <c r="G104" s="157"/>
      <c r="H104" s="157"/>
      <c r="I104" s="158"/>
    </row>
    <row r="105" spans="1:9" x14ac:dyDescent="0.35">
      <c r="A105" s="147" t="s">
        <v>17</v>
      </c>
      <c r="B105" s="147" t="s">
        <v>305</v>
      </c>
      <c r="C105" s="148">
        <v>54</v>
      </c>
      <c r="D105" s="157"/>
      <c r="E105" s="157"/>
      <c r="F105" s="157"/>
      <c r="G105" s="157"/>
      <c r="H105" s="157"/>
      <c r="I105" s="156">
        <v>1</v>
      </c>
    </row>
    <row r="106" spans="1:9" ht="21" x14ac:dyDescent="0.35">
      <c r="A106" s="137" t="s">
        <v>16</v>
      </c>
      <c r="B106" s="149" t="s">
        <v>290</v>
      </c>
      <c r="C106" s="112"/>
      <c r="D106" s="116">
        <f>SUM(D90:D105)</f>
        <v>4</v>
      </c>
      <c r="E106" s="116">
        <f t="shared" ref="E106:I106" si="16">SUM(E90:E105)</f>
        <v>1</v>
      </c>
      <c r="F106" s="116">
        <f t="shared" si="16"/>
        <v>2</v>
      </c>
      <c r="G106" s="116">
        <f t="shared" si="16"/>
        <v>4</v>
      </c>
      <c r="H106" s="116">
        <f t="shared" si="16"/>
        <v>5</v>
      </c>
      <c r="I106" s="123">
        <f t="shared" si="16"/>
        <v>4</v>
      </c>
    </row>
    <row r="107" spans="1:9" x14ac:dyDescent="0.35">
      <c r="A107" s="111" t="s">
        <v>18</v>
      </c>
      <c r="B107" s="112"/>
      <c r="C107" s="112"/>
      <c r="D107" s="116">
        <v>129</v>
      </c>
      <c r="E107" s="116">
        <v>123</v>
      </c>
      <c r="F107" s="116">
        <v>150</v>
      </c>
      <c r="G107" s="116">
        <v>200</v>
      </c>
      <c r="H107" s="116">
        <v>198</v>
      </c>
      <c r="I107" s="123">
        <v>188</v>
      </c>
    </row>
    <row r="109" spans="1:9" x14ac:dyDescent="0.35">
      <c r="A109" s="65" t="s">
        <v>297</v>
      </c>
    </row>
  </sheetData>
  <phoneticPr fontId="1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67C60-07CE-4A4C-8C38-408F92942C2A}">
  <dimension ref="A1:I133"/>
  <sheetViews>
    <sheetView showGridLines="0" topLeftCell="A4" workbookViewId="0">
      <selection activeCell="A23" sqref="A23"/>
    </sheetView>
  </sheetViews>
  <sheetFormatPr defaultRowHeight="14.5" x14ac:dyDescent="0.35"/>
  <cols>
    <col min="1" max="1" width="19.1796875" customWidth="1"/>
    <col min="2" max="2" width="10.81640625" customWidth="1"/>
    <col min="3" max="3" width="7.90625" customWidth="1"/>
    <col min="4" max="9" width="8.08984375" customWidth="1"/>
    <col min="10" max="12" width="0.81640625" customWidth="1"/>
  </cols>
  <sheetData>
    <row r="1" spans="1:9" x14ac:dyDescent="0.35">
      <c r="A1" s="16" t="s">
        <v>26</v>
      </c>
    </row>
    <row r="2" spans="1:9" ht="21" x14ac:dyDescent="0.35">
      <c r="A2" s="128" t="s">
        <v>269</v>
      </c>
    </row>
    <row r="3" spans="1:9" ht="21" x14ac:dyDescent="0.35">
      <c r="A3" s="128" t="s">
        <v>270</v>
      </c>
    </row>
    <row r="5" spans="1:9" x14ac:dyDescent="0.35">
      <c r="A5" s="2"/>
      <c r="B5" s="3" t="s">
        <v>271</v>
      </c>
    </row>
    <row r="6" spans="1:9" x14ac:dyDescent="0.35">
      <c r="A6" s="96" t="s">
        <v>4</v>
      </c>
      <c r="B6" s="97" t="s">
        <v>272</v>
      </c>
    </row>
    <row r="7" spans="1:9" x14ac:dyDescent="0.35">
      <c r="A7" s="96" t="s">
        <v>4</v>
      </c>
      <c r="B7" s="3" t="s">
        <v>273</v>
      </c>
    </row>
    <row r="8" spans="1:9" x14ac:dyDescent="0.35">
      <c r="A8" s="3"/>
    </row>
    <row r="9" spans="1:9" x14ac:dyDescent="0.35">
      <c r="A9" s="98" t="s">
        <v>274</v>
      </c>
    </row>
    <row r="10" spans="1:9" x14ac:dyDescent="0.35">
      <c r="A10" s="98" t="s">
        <v>275</v>
      </c>
    </row>
    <row r="11" spans="1:9" x14ac:dyDescent="0.35">
      <c r="A11" s="98" t="s">
        <v>276</v>
      </c>
    </row>
    <row r="12" spans="1:9" x14ac:dyDescent="0.35">
      <c r="A12" s="98" t="s">
        <v>277</v>
      </c>
    </row>
    <row r="13" spans="1:9" x14ac:dyDescent="0.35">
      <c r="A13" s="95"/>
    </row>
    <row r="14" spans="1:9" x14ac:dyDescent="0.35">
      <c r="A14" s="6"/>
      <c r="B14" s="14"/>
      <c r="C14" s="14"/>
      <c r="D14" s="99" t="s">
        <v>7</v>
      </c>
      <c r="E14" s="99" t="s">
        <v>8</v>
      </c>
      <c r="F14" s="99" t="s">
        <v>9</v>
      </c>
      <c r="G14" s="99" t="s">
        <v>10</v>
      </c>
      <c r="H14" s="99" t="s">
        <v>11</v>
      </c>
      <c r="I14" s="100" t="s">
        <v>12</v>
      </c>
    </row>
    <row r="15" spans="1:9" ht="18" customHeight="1" x14ac:dyDescent="0.35">
      <c r="A15" s="101"/>
      <c r="B15" s="102"/>
      <c r="C15" s="102"/>
      <c r="D15" s="103">
        <v>43474.750590277778</v>
      </c>
      <c r="E15" s="103">
        <v>43847</v>
      </c>
      <c r="F15" s="103">
        <v>44215</v>
      </c>
      <c r="G15" s="103">
        <v>44578</v>
      </c>
      <c r="H15" s="103">
        <v>44944</v>
      </c>
      <c r="I15" s="104">
        <v>45316</v>
      </c>
    </row>
    <row r="16" spans="1:9" ht="21" x14ac:dyDescent="0.35">
      <c r="A16" s="105" t="s">
        <v>13</v>
      </c>
      <c r="B16" s="105" t="s">
        <v>29</v>
      </c>
      <c r="C16" s="105" t="s">
        <v>29</v>
      </c>
      <c r="D16" s="99" t="s">
        <v>28</v>
      </c>
      <c r="E16" s="99" t="s">
        <v>28</v>
      </c>
      <c r="F16" s="99" t="s">
        <v>28</v>
      </c>
      <c r="G16" s="99" t="s">
        <v>28</v>
      </c>
      <c r="H16" s="99" t="s">
        <v>28</v>
      </c>
      <c r="I16" s="100" t="s">
        <v>28</v>
      </c>
    </row>
    <row r="17" spans="1:9" x14ac:dyDescent="0.35">
      <c r="A17" s="99" t="s">
        <v>15</v>
      </c>
      <c r="B17" s="99" t="s">
        <v>284</v>
      </c>
      <c r="C17" s="120">
        <v>14</v>
      </c>
      <c r="D17" s="109"/>
      <c r="E17" s="109"/>
      <c r="F17" s="109">
        <v>1</v>
      </c>
      <c r="G17" s="121"/>
      <c r="H17" s="121"/>
      <c r="I17" s="122">
        <v>1</v>
      </c>
    </row>
    <row r="18" spans="1:9" x14ac:dyDescent="0.35">
      <c r="A18" s="99" t="s">
        <v>15</v>
      </c>
      <c r="B18" s="99" t="s">
        <v>284</v>
      </c>
      <c r="C18" s="120">
        <v>15</v>
      </c>
      <c r="D18" s="109"/>
      <c r="E18" s="109">
        <v>2</v>
      </c>
      <c r="F18" s="121"/>
      <c r="G18" s="109">
        <v>1</v>
      </c>
      <c r="H18" s="109">
        <v>5</v>
      </c>
      <c r="I18" s="122">
        <v>2</v>
      </c>
    </row>
    <row r="19" spans="1:9" x14ac:dyDescent="0.35">
      <c r="A19" s="99" t="s">
        <v>15</v>
      </c>
      <c r="B19" s="99" t="s">
        <v>284</v>
      </c>
      <c r="C19" s="120">
        <v>16</v>
      </c>
      <c r="D19" s="109">
        <v>4</v>
      </c>
      <c r="E19" s="109">
        <v>8</v>
      </c>
      <c r="F19" s="109">
        <v>10</v>
      </c>
      <c r="G19" s="109">
        <v>6</v>
      </c>
      <c r="H19" s="109">
        <v>9</v>
      </c>
      <c r="I19" s="122">
        <v>9</v>
      </c>
    </row>
    <row r="20" spans="1:9" x14ac:dyDescent="0.35">
      <c r="A20" s="99" t="s">
        <v>15</v>
      </c>
      <c r="B20" s="99" t="s">
        <v>284</v>
      </c>
      <c r="C20" s="120">
        <v>17</v>
      </c>
      <c r="D20" s="109">
        <v>6</v>
      </c>
      <c r="E20" s="109">
        <v>10</v>
      </c>
      <c r="F20" s="109">
        <v>9</v>
      </c>
      <c r="G20" s="109">
        <v>12</v>
      </c>
      <c r="H20" s="109">
        <v>8</v>
      </c>
      <c r="I20" s="122">
        <v>9</v>
      </c>
    </row>
    <row r="21" spans="1:9" x14ac:dyDescent="0.35">
      <c r="A21" s="99" t="s">
        <v>15</v>
      </c>
      <c r="B21" s="99" t="s">
        <v>284</v>
      </c>
      <c r="C21" s="120">
        <v>18</v>
      </c>
      <c r="D21" s="109">
        <v>10</v>
      </c>
      <c r="E21" s="109">
        <v>15</v>
      </c>
      <c r="F21" s="109">
        <v>15</v>
      </c>
      <c r="G21" s="109">
        <v>9</v>
      </c>
      <c r="H21" s="109">
        <v>11</v>
      </c>
      <c r="I21" s="122">
        <v>14</v>
      </c>
    </row>
    <row r="22" spans="1:9" x14ac:dyDescent="0.35">
      <c r="A22" s="99" t="s">
        <v>15</v>
      </c>
      <c r="B22" s="99" t="s">
        <v>284</v>
      </c>
      <c r="C22" s="120">
        <v>19</v>
      </c>
      <c r="D22" s="109">
        <v>17</v>
      </c>
      <c r="E22" s="109">
        <v>11</v>
      </c>
      <c r="F22" s="109">
        <v>7</v>
      </c>
      <c r="G22" s="109">
        <v>13</v>
      </c>
      <c r="H22" s="109">
        <v>7</v>
      </c>
      <c r="I22" s="122">
        <v>7</v>
      </c>
    </row>
    <row r="23" spans="1:9" x14ac:dyDescent="0.35">
      <c r="A23" s="137" t="s">
        <v>15</v>
      </c>
      <c r="B23" s="111" t="s">
        <v>285</v>
      </c>
      <c r="C23" s="112"/>
      <c r="D23" s="116">
        <v>37</v>
      </c>
      <c r="E23" s="116">
        <v>46</v>
      </c>
      <c r="F23" s="116">
        <v>42</v>
      </c>
      <c r="G23" s="116">
        <v>41</v>
      </c>
      <c r="H23" s="116">
        <v>40</v>
      </c>
      <c r="I23" s="123">
        <v>42</v>
      </c>
    </row>
    <row r="24" spans="1:9" x14ac:dyDescent="0.35">
      <c r="A24" s="99" t="s">
        <v>15</v>
      </c>
      <c r="B24" s="99" t="s">
        <v>286</v>
      </c>
      <c r="C24" s="120">
        <v>20</v>
      </c>
      <c r="D24" s="109">
        <v>5</v>
      </c>
      <c r="E24" s="109">
        <v>14</v>
      </c>
      <c r="F24" s="109">
        <v>10</v>
      </c>
      <c r="G24" s="109">
        <v>11</v>
      </c>
      <c r="H24" s="109">
        <v>15</v>
      </c>
      <c r="I24" s="122">
        <v>16</v>
      </c>
    </row>
    <row r="25" spans="1:9" x14ac:dyDescent="0.35">
      <c r="A25" s="99" t="s">
        <v>15</v>
      </c>
      <c r="B25" s="99" t="s">
        <v>286</v>
      </c>
      <c r="C25" s="120">
        <v>21</v>
      </c>
      <c r="D25" s="109">
        <v>5</v>
      </c>
      <c r="E25" s="109">
        <v>8</v>
      </c>
      <c r="F25" s="109">
        <v>10</v>
      </c>
      <c r="G25" s="109">
        <v>9</v>
      </c>
      <c r="H25" s="109">
        <v>13</v>
      </c>
      <c r="I25" s="122">
        <v>12</v>
      </c>
    </row>
    <row r="26" spans="1:9" x14ac:dyDescent="0.35">
      <c r="A26" s="99" t="s">
        <v>15</v>
      </c>
      <c r="B26" s="99" t="s">
        <v>286</v>
      </c>
      <c r="C26" s="120">
        <v>22</v>
      </c>
      <c r="D26" s="109">
        <v>9</v>
      </c>
      <c r="E26" s="109">
        <v>8</v>
      </c>
      <c r="F26" s="109">
        <v>5</v>
      </c>
      <c r="G26" s="109">
        <v>9</v>
      </c>
      <c r="H26" s="109">
        <v>7</v>
      </c>
      <c r="I26" s="122">
        <v>10</v>
      </c>
    </row>
    <row r="27" spans="1:9" x14ac:dyDescent="0.35">
      <c r="A27" s="99" t="s">
        <v>15</v>
      </c>
      <c r="B27" s="99" t="s">
        <v>286</v>
      </c>
      <c r="C27" s="120">
        <v>23</v>
      </c>
      <c r="D27" s="109">
        <v>9</v>
      </c>
      <c r="E27" s="109">
        <v>8</v>
      </c>
      <c r="F27" s="109">
        <v>9</v>
      </c>
      <c r="G27" s="109">
        <v>9</v>
      </c>
      <c r="H27" s="109">
        <v>7</v>
      </c>
      <c r="I27" s="122">
        <v>2</v>
      </c>
    </row>
    <row r="28" spans="1:9" x14ac:dyDescent="0.35">
      <c r="A28" s="99" t="s">
        <v>15</v>
      </c>
      <c r="B28" s="99" t="s">
        <v>286</v>
      </c>
      <c r="C28" s="120">
        <v>24</v>
      </c>
      <c r="D28" s="109">
        <v>1</v>
      </c>
      <c r="E28" s="109">
        <v>10</v>
      </c>
      <c r="F28" s="109">
        <v>8</v>
      </c>
      <c r="G28" s="109">
        <v>5</v>
      </c>
      <c r="H28" s="109">
        <v>8</v>
      </c>
      <c r="I28" s="122">
        <v>5</v>
      </c>
    </row>
    <row r="29" spans="1:9" x14ac:dyDescent="0.35">
      <c r="A29" s="137" t="s">
        <v>15</v>
      </c>
      <c r="B29" s="111" t="s">
        <v>287</v>
      </c>
      <c r="C29" s="112"/>
      <c r="D29" s="116">
        <v>29</v>
      </c>
      <c r="E29" s="116">
        <v>48</v>
      </c>
      <c r="F29" s="116">
        <v>42</v>
      </c>
      <c r="G29" s="116">
        <v>43</v>
      </c>
      <c r="H29" s="116">
        <v>50</v>
      </c>
      <c r="I29" s="123">
        <v>45</v>
      </c>
    </row>
    <row r="30" spans="1:9" x14ac:dyDescent="0.35">
      <c r="A30" s="99" t="s">
        <v>15</v>
      </c>
      <c r="B30" s="99" t="s">
        <v>288</v>
      </c>
      <c r="C30" s="120">
        <v>25</v>
      </c>
      <c r="D30" s="109">
        <v>3</v>
      </c>
      <c r="E30" s="109">
        <v>2</v>
      </c>
      <c r="F30" s="109">
        <v>6</v>
      </c>
      <c r="G30" s="109">
        <v>7</v>
      </c>
      <c r="H30" s="109">
        <v>5</v>
      </c>
      <c r="I30" s="122">
        <v>7</v>
      </c>
    </row>
    <row r="31" spans="1:9" x14ac:dyDescent="0.35">
      <c r="A31" s="99" t="s">
        <v>15</v>
      </c>
      <c r="B31" s="99" t="s">
        <v>288</v>
      </c>
      <c r="C31" s="120">
        <v>26</v>
      </c>
      <c r="D31" s="109">
        <v>1</v>
      </c>
      <c r="E31" s="109">
        <v>3</v>
      </c>
      <c r="F31" s="109">
        <v>3</v>
      </c>
      <c r="G31" s="109">
        <v>3</v>
      </c>
      <c r="H31" s="109">
        <v>4</v>
      </c>
      <c r="I31" s="122">
        <v>6</v>
      </c>
    </row>
    <row r="32" spans="1:9" x14ac:dyDescent="0.35">
      <c r="A32" s="99" t="s">
        <v>15</v>
      </c>
      <c r="B32" s="99" t="s">
        <v>288</v>
      </c>
      <c r="C32" s="120">
        <v>27</v>
      </c>
      <c r="D32" s="109">
        <v>3</v>
      </c>
      <c r="E32" s="109">
        <v>1</v>
      </c>
      <c r="F32" s="109">
        <v>3</v>
      </c>
      <c r="G32" s="109">
        <v>3</v>
      </c>
      <c r="H32" s="109">
        <v>3</v>
      </c>
      <c r="I32" s="122">
        <v>5</v>
      </c>
    </row>
    <row r="33" spans="1:9" x14ac:dyDescent="0.35">
      <c r="A33" s="99" t="s">
        <v>15</v>
      </c>
      <c r="B33" s="99" t="s">
        <v>288</v>
      </c>
      <c r="C33" s="120">
        <v>28</v>
      </c>
      <c r="D33" s="109">
        <v>1</v>
      </c>
      <c r="E33" s="109">
        <v>5</v>
      </c>
      <c r="F33" s="109">
        <v>1</v>
      </c>
      <c r="G33" s="109">
        <v>1</v>
      </c>
      <c r="H33" s="109">
        <v>2</v>
      </c>
      <c r="I33" s="122">
        <v>2</v>
      </c>
    </row>
    <row r="34" spans="1:9" x14ac:dyDescent="0.35">
      <c r="A34" s="99" t="s">
        <v>15</v>
      </c>
      <c r="B34" s="99" t="s">
        <v>288</v>
      </c>
      <c r="C34" s="120">
        <v>29</v>
      </c>
      <c r="D34" s="109"/>
      <c r="E34" s="109">
        <v>3</v>
      </c>
      <c r="F34" s="109">
        <v>2</v>
      </c>
      <c r="G34" s="109">
        <v>2</v>
      </c>
      <c r="H34" s="121"/>
      <c r="I34" s="122">
        <v>1</v>
      </c>
    </row>
    <row r="35" spans="1:9" x14ac:dyDescent="0.35">
      <c r="A35" s="99" t="s">
        <v>15</v>
      </c>
      <c r="B35" s="99" t="s">
        <v>288</v>
      </c>
      <c r="C35" s="120">
        <v>30</v>
      </c>
      <c r="D35" s="109">
        <v>1</v>
      </c>
      <c r="E35" s="109">
        <v>5</v>
      </c>
      <c r="F35" s="109">
        <v>3</v>
      </c>
      <c r="G35" s="121"/>
      <c r="H35" s="109">
        <v>2</v>
      </c>
      <c r="I35" s="124"/>
    </row>
    <row r="36" spans="1:9" x14ac:dyDescent="0.35">
      <c r="A36" s="99" t="s">
        <v>15</v>
      </c>
      <c r="B36" s="99" t="s">
        <v>288</v>
      </c>
      <c r="C36" s="120">
        <v>31</v>
      </c>
      <c r="D36" s="109">
        <v>3</v>
      </c>
      <c r="E36" s="109">
        <v>3</v>
      </c>
      <c r="F36" s="109">
        <v>6</v>
      </c>
      <c r="G36" s="109">
        <v>3</v>
      </c>
      <c r="H36" s="121"/>
      <c r="I36" s="122">
        <v>4</v>
      </c>
    </row>
    <row r="37" spans="1:9" x14ac:dyDescent="0.35">
      <c r="A37" s="99" t="s">
        <v>15</v>
      </c>
      <c r="B37" s="99" t="s">
        <v>288</v>
      </c>
      <c r="C37" s="120">
        <v>32</v>
      </c>
      <c r="D37" s="109">
        <v>2</v>
      </c>
      <c r="E37" s="109">
        <v>3</v>
      </c>
      <c r="F37" s="121"/>
      <c r="G37" s="109">
        <v>5</v>
      </c>
      <c r="H37" s="109">
        <v>2</v>
      </c>
      <c r="I37" s="122">
        <v>2</v>
      </c>
    </row>
    <row r="38" spans="1:9" x14ac:dyDescent="0.35">
      <c r="A38" s="99" t="s">
        <v>15</v>
      </c>
      <c r="B38" s="99" t="s">
        <v>288</v>
      </c>
      <c r="C38" s="120">
        <v>33</v>
      </c>
      <c r="D38" s="109">
        <v>3</v>
      </c>
      <c r="E38" s="109">
        <v>2</v>
      </c>
      <c r="F38" s="109">
        <v>2</v>
      </c>
      <c r="G38" s="109">
        <v>1</v>
      </c>
      <c r="H38" s="109">
        <v>3</v>
      </c>
      <c r="I38" s="122">
        <v>1</v>
      </c>
    </row>
    <row r="39" spans="1:9" x14ac:dyDescent="0.35">
      <c r="A39" s="99" t="s">
        <v>15</v>
      </c>
      <c r="B39" s="99" t="s">
        <v>289</v>
      </c>
      <c r="C39" s="120">
        <v>34</v>
      </c>
      <c r="D39" s="109">
        <v>1</v>
      </c>
      <c r="E39" s="109">
        <v>5</v>
      </c>
      <c r="F39" s="121"/>
      <c r="G39" s="109">
        <v>1</v>
      </c>
      <c r="H39" s="109">
        <v>2</v>
      </c>
      <c r="I39" s="122">
        <v>6</v>
      </c>
    </row>
    <row r="40" spans="1:9" x14ac:dyDescent="0.35">
      <c r="A40" s="99" t="s">
        <v>15</v>
      </c>
      <c r="B40" s="99" t="s">
        <v>289</v>
      </c>
      <c r="C40" s="120">
        <v>35</v>
      </c>
      <c r="D40" s="109">
        <v>2</v>
      </c>
      <c r="E40" s="109">
        <v>2</v>
      </c>
      <c r="F40" s="109">
        <v>3</v>
      </c>
      <c r="G40" s="109">
        <v>1</v>
      </c>
      <c r="H40" s="121"/>
      <c r="I40" s="122">
        <v>2</v>
      </c>
    </row>
    <row r="41" spans="1:9" x14ac:dyDescent="0.35">
      <c r="A41" s="99" t="s">
        <v>15</v>
      </c>
      <c r="B41" s="99" t="s">
        <v>289</v>
      </c>
      <c r="C41" s="120">
        <v>36</v>
      </c>
      <c r="D41" s="109">
        <v>1</v>
      </c>
      <c r="E41" s="109">
        <v>1</v>
      </c>
      <c r="F41" s="109">
        <v>2</v>
      </c>
      <c r="G41" s="109">
        <v>2</v>
      </c>
      <c r="H41" s="121"/>
      <c r="I41" s="124"/>
    </row>
    <row r="42" spans="1:9" x14ac:dyDescent="0.35">
      <c r="A42" s="99" t="s">
        <v>15</v>
      </c>
      <c r="B42" s="99" t="s">
        <v>289</v>
      </c>
      <c r="C42" s="120">
        <v>37</v>
      </c>
      <c r="D42" s="109"/>
      <c r="E42" s="109">
        <v>1</v>
      </c>
      <c r="F42" s="109">
        <v>1</v>
      </c>
      <c r="G42" s="121"/>
      <c r="H42" s="109">
        <v>3</v>
      </c>
      <c r="I42" s="124"/>
    </row>
    <row r="43" spans="1:9" x14ac:dyDescent="0.35">
      <c r="A43" s="99" t="s">
        <v>15</v>
      </c>
      <c r="B43" s="99" t="s">
        <v>289</v>
      </c>
      <c r="C43" s="120">
        <v>38</v>
      </c>
      <c r="D43" s="109">
        <v>2</v>
      </c>
      <c r="E43" s="109">
        <v>1</v>
      </c>
      <c r="F43" s="109">
        <v>1</v>
      </c>
      <c r="G43" s="109">
        <v>1</v>
      </c>
      <c r="H43" s="121"/>
      <c r="I43" s="122">
        <v>1</v>
      </c>
    </row>
    <row r="44" spans="1:9" x14ac:dyDescent="0.35">
      <c r="A44" s="99" t="s">
        <v>15</v>
      </c>
      <c r="B44" s="99" t="s">
        <v>289</v>
      </c>
      <c r="C44" s="120">
        <v>39</v>
      </c>
      <c r="D44" s="109"/>
      <c r="E44" s="109">
        <v>2</v>
      </c>
      <c r="F44" s="109">
        <v>3</v>
      </c>
      <c r="G44" s="109">
        <v>1</v>
      </c>
      <c r="H44" s="109">
        <v>1</v>
      </c>
      <c r="I44" s="122">
        <v>1</v>
      </c>
    </row>
    <row r="45" spans="1:9" x14ac:dyDescent="0.35">
      <c r="A45" s="99" t="s">
        <v>15</v>
      </c>
      <c r="B45" s="99" t="s">
        <v>289</v>
      </c>
      <c r="C45" s="120">
        <v>40</v>
      </c>
      <c r="D45" s="109">
        <v>2</v>
      </c>
      <c r="E45" s="109">
        <v>2</v>
      </c>
      <c r="F45" s="109">
        <v>3</v>
      </c>
      <c r="G45" s="109">
        <v>5</v>
      </c>
      <c r="H45" s="109">
        <v>1</v>
      </c>
      <c r="I45" s="122">
        <v>1</v>
      </c>
    </row>
    <row r="46" spans="1:9" x14ac:dyDescent="0.35">
      <c r="A46" s="99" t="s">
        <v>15</v>
      </c>
      <c r="B46" s="99" t="s">
        <v>289</v>
      </c>
      <c r="C46" s="120">
        <v>41</v>
      </c>
      <c r="D46" s="109">
        <v>1</v>
      </c>
      <c r="E46" s="109"/>
      <c r="F46" s="121"/>
      <c r="G46" s="109">
        <v>1</v>
      </c>
      <c r="H46" s="109">
        <v>1</v>
      </c>
      <c r="I46" s="122">
        <v>2</v>
      </c>
    </row>
    <row r="47" spans="1:9" x14ac:dyDescent="0.35">
      <c r="A47" s="99" t="s">
        <v>15</v>
      </c>
      <c r="B47" s="99" t="s">
        <v>289</v>
      </c>
      <c r="C47" s="120">
        <v>42</v>
      </c>
      <c r="D47" s="109">
        <v>2</v>
      </c>
      <c r="E47" s="109"/>
      <c r="F47" s="109">
        <v>1</v>
      </c>
      <c r="G47" s="121"/>
      <c r="H47" s="121"/>
      <c r="I47" s="122">
        <v>3</v>
      </c>
    </row>
    <row r="48" spans="1:9" x14ac:dyDescent="0.35">
      <c r="A48" s="99" t="s">
        <v>15</v>
      </c>
      <c r="B48" s="99" t="s">
        <v>289</v>
      </c>
      <c r="C48" s="120">
        <v>43</v>
      </c>
      <c r="D48" s="109">
        <v>1</v>
      </c>
      <c r="E48" s="109">
        <v>2</v>
      </c>
      <c r="F48" s="121"/>
      <c r="G48" s="109">
        <v>2</v>
      </c>
      <c r="H48" s="121"/>
      <c r="I48" s="124"/>
    </row>
    <row r="49" spans="1:9" x14ac:dyDescent="0.35">
      <c r="A49" s="99" t="s">
        <v>15</v>
      </c>
      <c r="B49" s="99" t="s">
        <v>289</v>
      </c>
      <c r="C49" s="120">
        <v>44</v>
      </c>
      <c r="D49" s="109">
        <v>2</v>
      </c>
      <c r="E49" s="109">
        <v>2</v>
      </c>
      <c r="F49" s="109">
        <v>2</v>
      </c>
      <c r="G49" s="121"/>
      <c r="H49" s="109">
        <v>1</v>
      </c>
      <c r="I49" s="122">
        <v>3</v>
      </c>
    </row>
    <row r="50" spans="1:9" x14ac:dyDescent="0.35">
      <c r="A50" s="99" t="s">
        <v>15</v>
      </c>
      <c r="B50" s="99" t="s">
        <v>289</v>
      </c>
      <c r="C50" s="120">
        <v>45</v>
      </c>
      <c r="D50" s="109"/>
      <c r="E50" s="109">
        <v>3</v>
      </c>
      <c r="F50" s="109">
        <v>1</v>
      </c>
      <c r="G50" s="109">
        <v>3</v>
      </c>
      <c r="H50" s="109">
        <v>1</v>
      </c>
      <c r="I50" s="122">
        <v>1</v>
      </c>
    </row>
    <row r="51" spans="1:9" x14ac:dyDescent="0.35">
      <c r="A51" s="99" t="s">
        <v>15</v>
      </c>
      <c r="B51" s="99" t="s">
        <v>289</v>
      </c>
      <c r="C51" s="120">
        <v>46</v>
      </c>
      <c r="D51" s="109"/>
      <c r="E51" s="109">
        <v>1</v>
      </c>
      <c r="F51" s="109">
        <v>3</v>
      </c>
      <c r="G51" s="109">
        <v>2</v>
      </c>
      <c r="H51" s="109">
        <v>1</v>
      </c>
      <c r="I51" s="122">
        <v>1</v>
      </c>
    </row>
    <row r="52" spans="1:9" x14ac:dyDescent="0.35">
      <c r="A52" s="99" t="s">
        <v>15</v>
      </c>
      <c r="B52" s="99" t="s">
        <v>289</v>
      </c>
      <c r="C52" s="120">
        <v>47</v>
      </c>
      <c r="D52" s="109">
        <v>1</v>
      </c>
      <c r="E52" s="109"/>
      <c r="F52" s="121"/>
      <c r="G52" s="121"/>
      <c r="H52" s="109">
        <v>1</v>
      </c>
      <c r="I52" s="122">
        <v>2</v>
      </c>
    </row>
    <row r="53" spans="1:9" x14ac:dyDescent="0.35">
      <c r="A53" s="99" t="s">
        <v>15</v>
      </c>
      <c r="B53" s="99" t="s">
        <v>289</v>
      </c>
      <c r="C53" s="120">
        <v>48</v>
      </c>
      <c r="D53" s="109"/>
      <c r="E53" s="109">
        <v>2</v>
      </c>
      <c r="F53" s="121"/>
      <c r="G53" s="121"/>
      <c r="H53" s="109"/>
      <c r="I53" s="122"/>
    </row>
    <row r="54" spans="1:9" x14ac:dyDescent="0.35">
      <c r="A54" s="99" t="s">
        <v>15</v>
      </c>
      <c r="B54" s="99" t="s">
        <v>289</v>
      </c>
      <c r="C54" s="120">
        <v>49</v>
      </c>
      <c r="D54" s="109"/>
      <c r="E54" s="109">
        <v>1</v>
      </c>
      <c r="F54" s="109">
        <v>2</v>
      </c>
      <c r="G54" s="121"/>
      <c r="H54" s="121"/>
      <c r="I54" s="124"/>
    </row>
    <row r="55" spans="1:9" x14ac:dyDescent="0.35">
      <c r="A55" s="99" t="s">
        <v>15</v>
      </c>
      <c r="B55" s="99" t="s">
        <v>289</v>
      </c>
      <c r="C55" s="120">
        <v>50</v>
      </c>
      <c r="D55" s="109">
        <v>1</v>
      </c>
      <c r="E55" s="109">
        <v>1</v>
      </c>
      <c r="F55" s="109">
        <v>1</v>
      </c>
      <c r="G55" s="109">
        <v>1</v>
      </c>
      <c r="H55" s="121"/>
      <c r="I55" s="124"/>
    </row>
    <row r="56" spans="1:9" x14ac:dyDescent="0.35">
      <c r="A56" s="99" t="s">
        <v>15</v>
      </c>
      <c r="B56" s="99" t="s">
        <v>289</v>
      </c>
      <c r="C56" s="120">
        <v>51</v>
      </c>
      <c r="D56" s="109"/>
      <c r="E56" s="109"/>
      <c r="F56" s="109">
        <v>1</v>
      </c>
      <c r="G56" s="109">
        <v>1</v>
      </c>
      <c r="H56" s="121"/>
      <c r="I56" s="124"/>
    </row>
    <row r="57" spans="1:9" x14ac:dyDescent="0.35">
      <c r="A57" s="99" t="s">
        <v>15</v>
      </c>
      <c r="B57" s="99" t="s">
        <v>289</v>
      </c>
      <c r="C57" s="120">
        <v>52</v>
      </c>
      <c r="D57" s="109"/>
      <c r="E57" s="109">
        <v>2</v>
      </c>
      <c r="F57" s="121"/>
      <c r="G57" s="121"/>
      <c r="H57" s="109">
        <v>1</v>
      </c>
      <c r="I57" s="122">
        <v>1</v>
      </c>
    </row>
    <row r="58" spans="1:9" x14ac:dyDescent="0.35">
      <c r="A58" s="99" t="s">
        <v>15</v>
      </c>
      <c r="B58" s="99" t="s">
        <v>289</v>
      </c>
      <c r="C58" s="120">
        <v>53</v>
      </c>
      <c r="D58" s="109"/>
      <c r="E58" s="109"/>
      <c r="F58" s="109">
        <v>1</v>
      </c>
      <c r="G58" s="121"/>
      <c r="H58" s="121"/>
      <c r="I58" s="122">
        <v>1</v>
      </c>
    </row>
    <row r="59" spans="1:9" x14ac:dyDescent="0.35">
      <c r="A59" s="99" t="s">
        <v>15</v>
      </c>
      <c r="B59" s="99" t="s">
        <v>289</v>
      </c>
      <c r="C59" s="120">
        <v>54</v>
      </c>
      <c r="D59" s="109">
        <v>2</v>
      </c>
      <c r="E59" s="109">
        <v>1</v>
      </c>
      <c r="F59" s="121"/>
      <c r="G59" s="121"/>
      <c r="H59" s="109">
        <v>1</v>
      </c>
      <c r="I59" s="124"/>
    </row>
    <row r="60" spans="1:9" x14ac:dyDescent="0.35">
      <c r="A60" s="99" t="s">
        <v>15</v>
      </c>
      <c r="B60" s="99" t="s">
        <v>289</v>
      </c>
      <c r="C60" s="120">
        <v>55</v>
      </c>
      <c r="D60" s="109">
        <v>1</v>
      </c>
      <c r="E60" s="109">
        <v>1</v>
      </c>
      <c r="F60" s="121"/>
      <c r="G60" s="109">
        <v>1</v>
      </c>
      <c r="H60" s="121"/>
      <c r="I60" s="122">
        <v>2</v>
      </c>
    </row>
    <row r="61" spans="1:9" x14ac:dyDescent="0.35">
      <c r="A61" s="99" t="s">
        <v>15</v>
      </c>
      <c r="B61" s="99" t="s">
        <v>289</v>
      </c>
      <c r="C61" s="120">
        <v>56</v>
      </c>
      <c r="D61" s="109"/>
      <c r="E61" s="109"/>
      <c r="F61" s="121"/>
      <c r="G61" s="121"/>
      <c r="H61" s="109">
        <v>2</v>
      </c>
      <c r="I61" s="124"/>
    </row>
    <row r="62" spans="1:9" x14ac:dyDescent="0.35">
      <c r="A62" s="99" t="s">
        <v>15</v>
      </c>
      <c r="B62" s="99" t="s">
        <v>289</v>
      </c>
      <c r="C62" s="120">
        <v>57</v>
      </c>
      <c r="D62" s="109"/>
      <c r="E62" s="109"/>
      <c r="F62" s="109">
        <v>1</v>
      </c>
      <c r="G62" s="121"/>
      <c r="H62" s="121"/>
      <c r="I62" s="124"/>
    </row>
    <row r="63" spans="1:9" x14ac:dyDescent="0.35">
      <c r="A63" s="99" t="s">
        <v>15</v>
      </c>
      <c r="B63" s="99" t="s">
        <v>289</v>
      </c>
      <c r="C63" s="120">
        <v>59</v>
      </c>
      <c r="D63" s="109"/>
      <c r="E63" s="109">
        <v>1</v>
      </c>
      <c r="F63" s="109"/>
      <c r="G63" s="121"/>
      <c r="H63" s="121"/>
      <c r="I63" s="124"/>
    </row>
    <row r="64" spans="1:9" x14ac:dyDescent="0.35">
      <c r="A64" s="99" t="s">
        <v>15</v>
      </c>
      <c r="B64" s="99" t="s">
        <v>289</v>
      </c>
      <c r="C64" s="120">
        <v>60</v>
      </c>
      <c r="D64" s="109"/>
      <c r="E64" s="109">
        <v>1</v>
      </c>
      <c r="F64" s="109">
        <v>1</v>
      </c>
      <c r="G64" s="121"/>
      <c r="H64" s="121"/>
      <c r="I64" s="124"/>
    </row>
    <row r="65" spans="1:9" x14ac:dyDescent="0.35">
      <c r="A65" s="99" t="s">
        <v>15</v>
      </c>
      <c r="B65" s="99" t="s">
        <v>289</v>
      </c>
      <c r="C65" s="120">
        <v>61</v>
      </c>
      <c r="D65" s="109">
        <v>1</v>
      </c>
      <c r="E65" s="109"/>
      <c r="F65" s="109"/>
      <c r="G65" s="121"/>
      <c r="H65" s="121"/>
      <c r="I65" s="124"/>
    </row>
    <row r="66" spans="1:9" x14ac:dyDescent="0.35">
      <c r="A66" s="99" t="s">
        <v>15</v>
      </c>
      <c r="B66" s="99" t="s">
        <v>289</v>
      </c>
      <c r="C66" s="120">
        <v>62</v>
      </c>
      <c r="D66" s="109"/>
      <c r="E66" s="109">
        <v>1</v>
      </c>
      <c r="F66" s="109"/>
      <c r="G66" s="121"/>
      <c r="H66" s="121"/>
      <c r="I66" s="124"/>
    </row>
    <row r="67" spans="1:9" x14ac:dyDescent="0.35">
      <c r="A67" s="99" t="s">
        <v>15</v>
      </c>
      <c r="B67" s="99" t="s">
        <v>289</v>
      </c>
      <c r="C67" s="120">
        <v>77</v>
      </c>
      <c r="D67" s="109"/>
      <c r="E67" s="109">
        <v>1</v>
      </c>
      <c r="F67" s="109"/>
      <c r="G67" s="121"/>
      <c r="H67" s="121"/>
      <c r="I67" s="124"/>
    </row>
    <row r="68" spans="1:9" ht="21" x14ac:dyDescent="0.35">
      <c r="A68" s="99" t="s">
        <v>15</v>
      </c>
      <c r="B68" s="111" t="s">
        <v>290</v>
      </c>
      <c r="C68" s="112"/>
      <c r="D68" s="116">
        <v>37</v>
      </c>
      <c r="E68" s="116">
        <v>61</v>
      </c>
      <c r="F68" s="116">
        <v>53</v>
      </c>
      <c r="G68" s="116">
        <v>47</v>
      </c>
      <c r="H68" s="116">
        <v>37</v>
      </c>
      <c r="I68" s="123">
        <v>55</v>
      </c>
    </row>
    <row r="69" spans="1:9" ht="21" x14ac:dyDescent="0.35">
      <c r="A69" s="99" t="s">
        <v>16</v>
      </c>
      <c r="B69" s="99" t="s">
        <v>284</v>
      </c>
      <c r="C69" s="120">
        <v>15</v>
      </c>
      <c r="D69" s="109"/>
      <c r="E69" s="109">
        <v>1</v>
      </c>
      <c r="F69" s="121"/>
      <c r="G69" s="109">
        <v>1</v>
      </c>
      <c r="H69" s="121"/>
      <c r="I69" s="122">
        <v>1</v>
      </c>
    </row>
    <row r="70" spans="1:9" ht="21" x14ac:dyDescent="0.35">
      <c r="A70" s="99" t="s">
        <v>16</v>
      </c>
      <c r="B70" s="99" t="s">
        <v>284</v>
      </c>
      <c r="C70" s="120">
        <v>16</v>
      </c>
      <c r="D70" s="109"/>
      <c r="E70" s="109"/>
      <c r="F70" s="109">
        <v>1</v>
      </c>
      <c r="G70" s="121"/>
      <c r="H70" s="109">
        <v>1</v>
      </c>
      <c r="I70" s="124"/>
    </row>
    <row r="71" spans="1:9" ht="21" x14ac:dyDescent="0.35">
      <c r="A71" s="99" t="s">
        <v>16</v>
      </c>
      <c r="B71" s="99" t="s">
        <v>284</v>
      </c>
      <c r="C71" s="120">
        <v>17</v>
      </c>
      <c r="D71" s="109">
        <v>1</v>
      </c>
      <c r="E71" s="109">
        <v>1</v>
      </c>
      <c r="F71" s="121"/>
      <c r="G71" s="109">
        <v>1</v>
      </c>
      <c r="H71" s="121"/>
      <c r="I71" s="122">
        <v>1</v>
      </c>
    </row>
    <row r="72" spans="1:9" ht="21" x14ac:dyDescent="0.35">
      <c r="A72" s="99" t="s">
        <v>16</v>
      </c>
      <c r="B72" s="99" t="s">
        <v>284</v>
      </c>
      <c r="C72" s="120">
        <v>18</v>
      </c>
      <c r="D72" s="109"/>
      <c r="E72" s="109"/>
      <c r="F72" s="109">
        <v>1</v>
      </c>
      <c r="G72" s="121"/>
      <c r="H72" s="109">
        <v>1</v>
      </c>
      <c r="I72" s="124"/>
    </row>
    <row r="73" spans="1:9" ht="21" x14ac:dyDescent="0.35">
      <c r="A73" s="99" t="s">
        <v>16</v>
      </c>
      <c r="B73" s="99" t="s">
        <v>284</v>
      </c>
      <c r="C73" s="120">
        <v>19</v>
      </c>
      <c r="D73" s="109"/>
      <c r="E73" s="109"/>
      <c r="F73" s="121"/>
      <c r="G73" s="109">
        <v>1</v>
      </c>
      <c r="H73" s="121"/>
      <c r="I73" s="122">
        <v>2</v>
      </c>
    </row>
    <row r="74" spans="1:9" ht="21" x14ac:dyDescent="0.35">
      <c r="A74" s="99" t="s">
        <v>16</v>
      </c>
      <c r="B74" s="111" t="s">
        <v>285</v>
      </c>
      <c r="C74" s="112"/>
      <c r="D74" s="116">
        <v>1</v>
      </c>
      <c r="E74" s="116">
        <v>2</v>
      </c>
      <c r="F74" s="116">
        <v>2</v>
      </c>
      <c r="G74" s="116">
        <v>3</v>
      </c>
      <c r="H74" s="116">
        <v>2</v>
      </c>
      <c r="I74" s="123">
        <v>4</v>
      </c>
    </row>
    <row r="75" spans="1:9" ht="21" x14ac:dyDescent="0.35">
      <c r="A75" s="99" t="s">
        <v>16</v>
      </c>
      <c r="B75" s="99" t="s">
        <v>286</v>
      </c>
      <c r="C75" s="120">
        <v>20</v>
      </c>
      <c r="D75" s="109">
        <v>2</v>
      </c>
      <c r="E75" s="109"/>
      <c r="F75" s="121"/>
      <c r="G75" s="121"/>
      <c r="H75" s="121"/>
      <c r="I75" s="122">
        <v>1</v>
      </c>
    </row>
    <row r="76" spans="1:9" ht="21" x14ac:dyDescent="0.35">
      <c r="A76" s="99" t="s">
        <v>16</v>
      </c>
      <c r="B76" s="99" t="s">
        <v>286</v>
      </c>
      <c r="C76" s="120">
        <v>21</v>
      </c>
      <c r="D76" s="109"/>
      <c r="E76" s="109">
        <v>3</v>
      </c>
      <c r="F76" s="121"/>
      <c r="G76" s="121"/>
      <c r="H76" s="109">
        <v>1</v>
      </c>
      <c r="I76" s="122">
        <v>1</v>
      </c>
    </row>
    <row r="77" spans="1:9" ht="21" x14ac:dyDescent="0.35">
      <c r="A77" s="99" t="s">
        <v>16</v>
      </c>
      <c r="B77" s="99" t="s">
        <v>286</v>
      </c>
      <c r="C77" s="120">
        <v>22</v>
      </c>
      <c r="D77" s="109">
        <v>2</v>
      </c>
      <c r="E77" s="109"/>
      <c r="F77" s="109">
        <v>2</v>
      </c>
      <c r="G77" s="121"/>
      <c r="H77" s="109">
        <v>1</v>
      </c>
      <c r="I77" s="122">
        <v>1</v>
      </c>
    </row>
    <row r="78" spans="1:9" ht="21" x14ac:dyDescent="0.35">
      <c r="A78" s="99" t="s">
        <v>16</v>
      </c>
      <c r="B78" s="99" t="s">
        <v>286</v>
      </c>
      <c r="C78" s="120">
        <v>23</v>
      </c>
      <c r="D78" s="109"/>
      <c r="E78" s="109">
        <v>1</v>
      </c>
      <c r="F78" s="121"/>
      <c r="G78" s="109">
        <v>1</v>
      </c>
      <c r="H78" s="109">
        <v>3</v>
      </c>
      <c r="I78" s="124"/>
    </row>
    <row r="79" spans="1:9" ht="21" x14ac:dyDescent="0.35">
      <c r="A79" s="99" t="s">
        <v>16</v>
      </c>
      <c r="B79" s="99" t="s">
        <v>286</v>
      </c>
      <c r="C79" s="120">
        <v>24</v>
      </c>
      <c r="D79" s="109"/>
      <c r="E79" s="109"/>
      <c r="F79" s="121"/>
      <c r="G79" s="121"/>
      <c r="H79" s="109">
        <v>2</v>
      </c>
      <c r="I79" s="122">
        <v>2</v>
      </c>
    </row>
    <row r="80" spans="1:9" ht="21" x14ac:dyDescent="0.35">
      <c r="A80" s="99" t="s">
        <v>16</v>
      </c>
      <c r="B80" s="111" t="s">
        <v>287</v>
      </c>
      <c r="C80" s="112"/>
      <c r="D80" s="116">
        <v>4</v>
      </c>
      <c r="E80" s="116">
        <v>4</v>
      </c>
      <c r="F80" s="116">
        <v>2</v>
      </c>
      <c r="G80" s="116">
        <v>1</v>
      </c>
      <c r="H80" s="116">
        <v>7</v>
      </c>
      <c r="I80" s="123">
        <v>5</v>
      </c>
    </row>
    <row r="81" spans="1:9" ht="21" x14ac:dyDescent="0.35">
      <c r="A81" s="99" t="s">
        <v>16</v>
      </c>
      <c r="B81" s="99" t="s">
        <v>289</v>
      </c>
      <c r="C81" s="120">
        <v>25</v>
      </c>
      <c r="D81" s="109"/>
      <c r="E81" s="109"/>
      <c r="F81" s="121"/>
      <c r="G81" s="121"/>
      <c r="H81" s="121"/>
      <c r="I81" s="122">
        <v>1</v>
      </c>
    </row>
    <row r="82" spans="1:9" ht="21" x14ac:dyDescent="0.35">
      <c r="A82" s="99" t="s">
        <v>16</v>
      </c>
      <c r="B82" s="99" t="s">
        <v>289</v>
      </c>
      <c r="C82" s="120">
        <v>27</v>
      </c>
      <c r="D82" s="109"/>
      <c r="E82" s="109">
        <v>1</v>
      </c>
      <c r="F82" s="121"/>
      <c r="G82" s="121"/>
      <c r="H82" s="121"/>
      <c r="I82" s="122"/>
    </row>
    <row r="83" spans="1:9" ht="21" x14ac:dyDescent="0.35">
      <c r="A83" s="99" t="s">
        <v>16</v>
      </c>
      <c r="B83" s="99" t="s">
        <v>289</v>
      </c>
      <c r="C83" s="120">
        <v>28</v>
      </c>
      <c r="D83" s="109"/>
      <c r="E83" s="109"/>
      <c r="F83" s="109">
        <v>1</v>
      </c>
      <c r="G83" s="121"/>
      <c r="H83" s="121"/>
      <c r="I83" s="124"/>
    </row>
    <row r="84" spans="1:9" ht="21" x14ac:dyDescent="0.35">
      <c r="A84" s="99" t="s">
        <v>16</v>
      </c>
      <c r="B84" s="99" t="s">
        <v>289</v>
      </c>
      <c r="C84" s="120">
        <v>29</v>
      </c>
      <c r="D84" s="109">
        <v>2</v>
      </c>
      <c r="E84" s="109"/>
      <c r="F84" s="109"/>
      <c r="G84" s="121"/>
      <c r="H84" s="121"/>
      <c r="I84" s="124"/>
    </row>
    <row r="85" spans="1:9" ht="21" x14ac:dyDescent="0.35">
      <c r="A85" s="99" t="s">
        <v>16</v>
      </c>
      <c r="B85" s="99" t="s">
        <v>289</v>
      </c>
      <c r="C85" s="120">
        <v>30</v>
      </c>
      <c r="D85" s="109">
        <v>1</v>
      </c>
      <c r="E85" s="109"/>
      <c r="F85" s="109"/>
      <c r="G85" s="121"/>
      <c r="H85" s="121"/>
      <c r="I85" s="124"/>
    </row>
    <row r="86" spans="1:9" ht="21" x14ac:dyDescent="0.35">
      <c r="A86" s="99" t="s">
        <v>16</v>
      </c>
      <c r="B86" s="99" t="s">
        <v>289</v>
      </c>
      <c r="C86" s="120">
        <v>31</v>
      </c>
      <c r="D86" s="109"/>
      <c r="E86" s="109">
        <v>1</v>
      </c>
      <c r="F86" s="109"/>
      <c r="G86" s="121"/>
      <c r="H86" s="121"/>
      <c r="I86" s="124"/>
    </row>
    <row r="87" spans="1:9" ht="21" x14ac:dyDescent="0.35">
      <c r="A87" s="99" t="s">
        <v>16</v>
      </c>
      <c r="B87" s="99" t="s">
        <v>288</v>
      </c>
      <c r="C87" s="120">
        <v>32</v>
      </c>
      <c r="D87" s="109"/>
      <c r="E87" s="109"/>
      <c r="F87" s="109">
        <v>1</v>
      </c>
      <c r="G87" s="121"/>
      <c r="H87" s="121"/>
      <c r="I87" s="124"/>
    </row>
    <row r="88" spans="1:9" ht="21" x14ac:dyDescent="0.35">
      <c r="A88" s="99" t="s">
        <v>16</v>
      </c>
      <c r="B88" s="99" t="s">
        <v>288</v>
      </c>
      <c r="C88" s="120">
        <v>33</v>
      </c>
      <c r="D88" s="109"/>
      <c r="E88" s="109">
        <v>1</v>
      </c>
      <c r="F88" s="109">
        <v>1</v>
      </c>
      <c r="G88" s="121"/>
      <c r="H88" s="121"/>
      <c r="I88" s="124"/>
    </row>
    <row r="89" spans="1:9" ht="21" x14ac:dyDescent="0.35">
      <c r="A89" s="99" t="s">
        <v>16</v>
      </c>
      <c r="B89" s="99" t="s">
        <v>289</v>
      </c>
      <c r="C89" s="120">
        <v>36</v>
      </c>
      <c r="D89" s="109"/>
      <c r="E89" s="109">
        <v>1</v>
      </c>
      <c r="F89" s="109"/>
      <c r="G89" s="121"/>
      <c r="H89" s="121"/>
      <c r="I89" s="124"/>
    </row>
    <row r="90" spans="1:9" ht="21" x14ac:dyDescent="0.35">
      <c r="A90" s="99" t="s">
        <v>16</v>
      </c>
      <c r="B90" s="99" t="s">
        <v>288</v>
      </c>
      <c r="C90" s="120">
        <v>37</v>
      </c>
      <c r="D90" s="109"/>
      <c r="E90" s="109"/>
      <c r="F90" s="109">
        <v>1</v>
      </c>
      <c r="G90" s="121"/>
      <c r="H90" s="121"/>
      <c r="I90" s="124"/>
    </row>
    <row r="91" spans="1:9" ht="21" x14ac:dyDescent="0.35">
      <c r="A91" s="99" t="s">
        <v>16</v>
      </c>
      <c r="B91" s="99" t="s">
        <v>288</v>
      </c>
      <c r="C91" s="120">
        <v>38</v>
      </c>
      <c r="D91" s="109">
        <v>1</v>
      </c>
      <c r="E91" s="109"/>
      <c r="F91" s="121"/>
      <c r="G91" s="109">
        <v>1</v>
      </c>
      <c r="H91" s="121"/>
      <c r="I91" s="124"/>
    </row>
    <row r="92" spans="1:9" ht="21" x14ac:dyDescent="0.35">
      <c r="A92" s="99" t="s">
        <v>16</v>
      </c>
      <c r="B92" s="99" t="s">
        <v>289</v>
      </c>
      <c r="C92" s="120">
        <v>39</v>
      </c>
      <c r="D92" s="109"/>
      <c r="E92" s="109">
        <v>1</v>
      </c>
      <c r="F92" s="121"/>
      <c r="G92" s="109"/>
      <c r="H92" s="121"/>
      <c r="I92" s="124"/>
    </row>
    <row r="93" spans="1:9" ht="21" x14ac:dyDescent="0.35">
      <c r="A93" s="99" t="s">
        <v>16</v>
      </c>
      <c r="B93" s="99" t="s">
        <v>288</v>
      </c>
      <c r="C93" s="120">
        <v>40</v>
      </c>
      <c r="D93" s="109"/>
      <c r="E93" s="109"/>
      <c r="F93" s="109">
        <v>1</v>
      </c>
      <c r="G93" s="121"/>
      <c r="H93" s="109">
        <v>1</v>
      </c>
      <c r="I93" s="124"/>
    </row>
    <row r="94" spans="1:9" ht="21" x14ac:dyDescent="0.35">
      <c r="A94" s="99" t="s">
        <v>16</v>
      </c>
      <c r="B94" s="99" t="s">
        <v>288</v>
      </c>
      <c r="C94" s="120">
        <v>41</v>
      </c>
      <c r="D94" s="109"/>
      <c r="E94" s="109"/>
      <c r="F94" s="121"/>
      <c r="G94" s="109">
        <v>1</v>
      </c>
      <c r="H94" s="121"/>
      <c r="I94" s="124"/>
    </row>
    <row r="95" spans="1:9" ht="21" x14ac:dyDescent="0.35">
      <c r="A95" s="99" t="s">
        <v>16</v>
      </c>
      <c r="B95" s="99" t="s">
        <v>288</v>
      </c>
      <c r="C95" s="120">
        <v>42</v>
      </c>
      <c r="D95" s="109"/>
      <c r="E95" s="109"/>
      <c r="F95" s="121"/>
      <c r="G95" s="109">
        <v>1</v>
      </c>
      <c r="H95" s="121"/>
      <c r="I95" s="124"/>
    </row>
    <row r="96" spans="1:9" ht="21" x14ac:dyDescent="0.35">
      <c r="A96" s="99" t="s">
        <v>16</v>
      </c>
      <c r="B96" s="99" t="s">
        <v>288</v>
      </c>
      <c r="C96" s="120">
        <v>43</v>
      </c>
      <c r="D96" s="109"/>
      <c r="E96" s="109"/>
      <c r="F96" s="121"/>
      <c r="G96" s="121"/>
      <c r="H96" s="109">
        <v>1</v>
      </c>
      <c r="I96" s="124"/>
    </row>
    <row r="97" spans="1:9" ht="21" x14ac:dyDescent="0.35">
      <c r="A97" s="99" t="s">
        <v>16</v>
      </c>
      <c r="B97" s="99" t="s">
        <v>288</v>
      </c>
      <c r="C97" s="120">
        <v>51</v>
      </c>
      <c r="D97" s="109"/>
      <c r="E97" s="109"/>
      <c r="F97" s="109">
        <v>1</v>
      </c>
      <c r="G97" s="121"/>
      <c r="H97" s="121"/>
      <c r="I97" s="124"/>
    </row>
    <row r="98" spans="1:9" ht="21" x14ac:dyDescent="0.35">
      <c r="A98" s="99" t="s">
        <v>16</v>
      </c>
      <c r="B98" s="99" t="s">
        <v>288</v>
      </c>
      <c r="C98" s="120">
        <v>52</v>
      </c>
      <c r="D98" s="109"/>
      <c r="E98" s="109"/>
      <c r="F98" s="121"/>
      <c r="G98" s="109">
        <v>1</v>
      </c>
      <c r="H98" s="121"/>
      <c r="I98" s="124"/>
    </row>
    <row r="99" spans="1:9" ht="21" x14ac:dyDescent="0.35">
      <c r="A99" s="99" t="s">
        <v>16</v>
      </c>
      <c r="B99" s="111" t="s">
        <v>290</v>
      </c>
      <c r="C99" s="112"/>
      <c r="D99" s="116">
        <v>4</v>
      </c>
      <c r="E99" s="116">
        <v>5</v>
      </c>
      <c r="F99" s="116">
        <v>6</v>
      </c>
      <c r="G99" s="116">
        <v>4</v>
      </c>
      <c r="H99" s="116">
        <v>2</v>
      </c>
      <c r="I99" s="123">
        <v>1</v>
      </c>
    </row>
    <row r="100" spans="1:9" x14ac:dyDescent="0.35">
      <c r="A100" s="99" t="s">
        <v>17</v>
      </c>
      <c r="B100" s="99" t="s">
        <v>284</v>
      </c>
      <c r="C100" s="120">
        <v>15</v>
      </c>
      <c r="D100" s="109">
        <v>1</v>
      </c>
      <c r="E100" s="109"/>
      <c r="F100" s="121"/>
      <c r="G100" s="121"/>
      <c r="H100" s="121"/>
      <c r="I100" s="122">
        <v>1</v>
      </c>
    </row>
    <row r="101" spans="1:9" x14ac:dyDescent="0.35">
      <c r="A101" s="99" t="s">
        <v>17</v>
      </c>
      <c r="B101" s="99" t="s">
        <v>284</v>
      </c>
      <c r="C101" s="120">
        <v>16</v>
      </c>
      <c r="D101" s="109"/>
      <c r="E101" s="109">
        <v>1</v>
      </c>
      <c r="F101" s="121"/>
      <c r="G101" s="109">
        <v>3</v>
      </c>
      <c r="H101" s="109">
        <v>1</v>
      </c>
      <c r="I101" s="124"/>
    </row>
    <row r="102" spans="1:9" x14ac:dyDescent="0.35">
      <c r="A102" s="99" t="s">
        <v>17</v>
      </c>
      <c r="B102" s="99" t="s">
        <v>284</v>
      </c>
      <c r="C102" s="120">
        <v>17</v>
      </c>
      <c r="D102" s="109"/>
      <c r="E102" s="109">
        <v>2</v>
      </c>
      <c r="F102" s="121"/>
      <c r="G102" s="121"/>
      <c r="H102" s="109">
        <v>3</v>
      </c>
      <c r="I102" s="124"/>
    </row>
    <row r="103" spans="1:9" x14ac:dyDescent="0.35">
      <c r="A103" s="99" t="s">
        <v>17</v>
      </c>
      <c r="B103" s="99" t="s">
        <v>284</v>
      </c>
      <c r="C103" s="120">
        <v>18</v>
      </c>
      <c r="D103" s="109">
        <v>2</v>
      </c>
      <c r="E103" s="109"/>
      <c r="F103" s="109">
        <v>1</v>
      </c>
      <c r="G103" s="121"/>
      <c r="H103" s="109">
        <v>3</v>
      </c>
      <c r="I103" s="122">
        <v>1</v>
      </c>
    </row>
    <row r="104" spans="1:9" x14ac:dyDescent="0.35">
      <c r="A104" s="99" t="s">
        <v>17</v>
      </c>
      <c r="B104" s="125" t="s">
        <v>284</v>
      </c>
      <c r="C104" s="126">
        <v>19</v>
      </c>
      <c r="D104" s="109">
        <v>2</v>
      </c>
      <c r="E104" s="109">
        <v>1</v>
      </c>
      <c r="F104" s="121"/>
      <c r="G104" s="121"/>
      <c r="H104" s="121"/>
      <c r="I104" s="122">
        <v>1</v>
      </c>
    </row>
    <row r="105" spans="1:9" x14ac:dyDescent="0.35">
      <c r="A105" s="99" t="s">
        <v>17</v>
      </c>
      <c r="B105" s="111" t="s">
        <v>285</v>
      </c>
      <c r="C105" s="112"/>
      <c r="D105" s="116">
        <v>5</v>
      </c>
      <c r="E105" s="116">
        <v>4</v>
      </c>
      <c r="F105" s="116">
        <v>1</v>
      </c>
      <c r="G105" s="116">
        <v>3</v>
      </c>
      <c r="H105" s="116">
        <v>7</v>
      </c>
      <c r="I105" s="123">
        <v>3</v>
      </c>
    </row>
    <row r="106" spans="1:9" x14ac:dyDescent="0.35">
      <c r="A106" s="99" t="s">
        <v>17</v>
      </c>
      <c r="B106" s="99" t="s">
        <v>286</v>
      </c>
      <c r="C106" s="120">
        <v>20</v>
      </c>
      <c r="D106" s="109">
        <v>1</v>
      </c>
      <c r="E106" s="109"/>
      <c r="F106" s="121"/>
      <c r="G106" s="109">
        <v>1</v>
      </c>
      <c r="H106" s="121"/>
      <c r="I106" s="122">
        <v>1</v>
      </c>
    </row>
    <row r="107" spans="1:9" x14ac:dyDescent="0.35">
      <c r="A107" s="99" t="s">
        <v>17</v>
      </c>
      <c r="B107" s="99" t="s">
        <v>286</v>
      </c>
      <c r="C107" s="120">
        <v>21</v>
      </c>
      <c r="D107" s="109">
        <v>1</v>
      </c>
      <c r="E107" s="109">
        <v>1</v>
      </c>
      <c r="F107" s="121"/>
      <c r="G107" s="121"/>
      <c r="H107" s="109">
        <v>1</v>
      </c>
      <c r="I107" s="124"/>
    </row>
    <row r="108" spans="1:9" x14ac:dyDescent="0.35">
      <c r="A108" s="99" t="s">
        <v>17</v>
      </c>
      <c r="B108" s="99" t="s">
        <v>286</v>
      </c>
      <c r="C108" s="120">
        <v>22</v>
      </c>
      <c r="D108" s="109">
        <v>1</v>
      </c>
      <c r="E108" s="109"/>
      <c r="F108" s="121"/>
      <c r="G108" s="121"/>
      <c r="H108" s="121"/>
      <c r="I108" s="122">
        <v>1</v>
      </c>
    </row>
    <row r="109" spans="1:9" x14ac:dyDescent="0.35">
      <c r="A109" s="99" t="s">
        <v>17</v>
      </c>
      <c r="B109" s="99" t="s">
        <v>286</v>
      </c>
      <c r="C109" s="120">
        <v>23</v>
      </c>
      <c r="D109" s="109"/>
      <c r="E109" s="109"/>
      <c r="F109" s="109">
        <v>1</v>
      </c>
      <c r="G109" s="121"/>
      <c r="H109" s="121"/>
      <c r="I109" s="122">
        <v>1</v>
      </c>
    </row>
    <row r="110" spans="1:9" x14ac:dyDescent="0.35">
      <c r="A110" s="99" t="s">
        <v>17</v>
      </c>
      <c r="B110" s="125" t="s">
        <v>286</v>
      </c>
      <c r="C110" s="126">
        <v>24</v>
      </c>
      <c r="D110" s="109"/>
      <c r="E110" s="109"/>
      <c r="F110" s="121"/>
      <c r="G110" s="109">
        <v>2</v>
      </c>
      <c r="H110" s="121"/>
      <c r="I110" s="124"/>
    </row>
    <row r="111" spans="1:9" x14ac:dyDescent="0.35">
      <c r="A111" s="99" t="s">
        <v>17</v>
      </c>
      <c r="B111" s="111" t="s">
        <v>287</v>
      </c>
      <c r="C111" s="112"/>
      <c r="D111" s="116">
        <v>3</v>
      </c>
      <c r="E111" s="116">
        <v>1</v>
      </c>
      <c r="F111" s="116">
        <v>1</v>
      </c>
      <c r="G111" s="116">
        <v>3</v>
      </c>
      <c r="H111" s="116">
        <v>1</v>
      </c>
      <c r="I111" s="123">
        <v>3</v>
      </c>
    </row>
    <row r="112" spans="1:9" x14ac:dyDescent="0.35">
      <c r="A112" s="99" t="s">
        <v>17</v>
      </c>
      <c r="B112" s="99" t="s">
        <v>289</v>
      </c>
      <c r="C112" s="120">
        <v>25</v>
      </c>
      <c r="D112" s="109"/>
      <c r="E112" s="109"/>
      <c r="F112" s="109">
        <v>1</v>
      </c>
      <c r="G112" s="121"/>
      <c r="H112" s="121"/>
      <c r="I112" s="124"/>
    </row>
    <row r="113" spans="1:9" x14ac:dyDescent="0.35">
      <c r="A113" s="99" t="s">
        <v>17</v>
      </c>
      <c r="B113" s="99" t="s">
        <v>289</v>
      </c>
      <c r="C113" s="120">
        <v>26</v>
      </c>
      <c r="D113" s="109"/>
      <c r="E113" s="109"/>
      <c r="F113" s="121"/>
      <c r="G113" s="109">
        <v>1</v>
      </c>
      <c r="H113" s="121"/>
      <c r="I113" s="124"/>
    </row>
    <row r="114" spans="1:9" x14ac:dyDescent="0.35">
      <c r="A114" s="99" t="s">
        <v>17</v>
      </c>
      <c r="B114" s="99" t="s">
        <v>289</v>
      </c>
      <c r="C114" s="120">
        <v>27</v>
      </c>
      <c r="D114" s="109"/>
      <c r="E114" s="109"/>
      <c r="F114" s="121"/>
      <c r="G114" s="121"/>
      <c r="H114" s="109">
        <v>1</v>
      </c>
      <c r="I114" s="124"/>
    </row>
    <row r="115" spans="1:9" x14ac:dyDescent="0.35">
      <c r="A115" s="99" t="s">
        <v>17</v>
      </c>
      <c r="B115" s="99" t="s">
        <v>289</v>
      </c>
      <c r="C115" s="120">
        <v>28</v>
      </c>
      <c r="D115" s="109">
        <v>2</v>
      </c>
      <c r="E115" s="109"/>
      <c r="F115" s="121"/>
      <c r="G115" s="121"/>
      <c r="H115" s="109"/>
      <c r="I115" s="124"/>
    </row>
    <row r="116" spans="1:9" x14ac:dyDescent="0.35">
      <c r="A116" s="99" t="s">
        <v>17</v>
      </c>
      <c r="B116" s="99" t="s">
        <v>289</v>
      </c>
      <c r="C116" s="120">
        <v>29</v>
      </c>
      <c r="D116" s="109">
        <v>1</v>
      </c>
      <c r="E116" s="109">
        <v>1</v>
      </c>
      <c r="F116" s="121"/>
      <c r="G116" s="121"/>
      <c r="H116" s="109"/>
      <c r="I116" s="124"/>
    </row>
    <row r="117" spans="1:9" x14ac:dyDescent="0.35">
      <c r="A117" s="99" t="s">
        <v>17</v>
      </c>
      <c r="B117" s="99" t="s">
        <v>289</v>
      </c>
      <c r="C117" s="120">
        <v>30</v>
      </c>
      <c r="D117" s="109"/>
      <c r="E117" s="109"/>
      <c r="F117" s="109">
        <v>1</v>
      </c>
      <c r="G117" s="121"/>
      <c r="H117" s="121"/>
      <c r="I117" s="122">
        <v>1</v>
      </c>
    </row>
    <row r="118" spans="1:9" x14ac:dyDescent="0.35">
      <c r="A118" s="99" t="s">
        <v>17</v>
      </c>
      <c r="B118" s="99" t="s">
        <v>289</v>
      </c>
      <c r="C118" s="120">
        <v>31</v>
      </c>
      <c r="D118" s="109">
        <v>1</v>
      </c>
      <c r="E118" s="109"/>
      <c r="F118" s="121"/>
      <c r="G118" s="109">
        <v>1</v>
      </c>
      <c r="H118" s="121"/>
      <c r="I118" s="124"/>
    </row>
    <row r="119" spans="1:9" x14ac:dyDescent="0.35">
      <c r="A119" s="99" t="s">
        <v>17</v>
      </c>
      <c r="B119" s="99" t="s">
        <v>289</v>
      </c>
      <c r="C119" s="120">
        <v>32</v>
      </c>
      <c r="D119" s="109">
        <v>1</v>
      </c>
      <c r="E119" s="109"/>
      <c r="F119" s="121"/>
      <c r="G119" s="109"/>
      <c r="H119" s="121"/>
      <c r="I119" s="124"/>
    </row>
    <row r="120" spans="1:9" x14ac:dyDescent="0.35">
      <c r="A120" s="99" t="s">
        <v>17</v>
      </c>
      <c r="B120" s="99" t="s">
        <v>289</v>
      </c>
      <c r="C120" s="120">
        <v>33</v>
      </c>
      <c r="D120" s="109">
        <v>1</v>
      </c>
      <c r="E120" s="109"/>
      <c r="F120" s="121"/>
      <c r="G120" s="121"/>
      <c r="H120" s="121"/>
      <c r="I120" s="122">
        <v>1</v>
      </c>
    </row>
    <row r="121" spans="1:9" x14ac:dyDescent="0.35">
      <c r="A121" s="99" t="s">
        <v>17</v>
      </c>
      <c r="B121" s="99" t="s">
        <v>289</v>
      </c>
      <c r="C121" s="120">
        <v>36</v>
      </c>
      <c r="D121" s="109">
        <v>1</v>
      </c>
      <c r="E121" s="109"/>
      <c r="F121" s="121"/>
      <c r="G121" s="121"/>
      <c r="H121" s="121"/>
      <c r="I121" s="122"/>
    </row>
    <row r="122" spans="1:9" x14ac:dyDescent="0.35">
      <c r="A122" s="99" t="s">
        <v>17</v>
      </c>
      <c r="B122" s="99" t="s">
        <v>289</v>
      </c>
      <c r="C122" s="120">
        <v>37</v>
      </c>
      <c r="D122" s="109"/>
      <c r="E122" s="109"/>
      <c r="F122" s="121"/>
      <c r="G122" s="121"/>
      <c r="H122" s="109">
        <v>1</v>
      </c>
      <c r="I122" s="124"/>
    </row>
    <row r="123" spans="1:9" x14ac:dyDescent="0.35">
      <c r="A123" s="99" t="s">
        <v>17</v>
      </c>
      <c r="B123" s="99" t="s">
        <v>289</v>
      </c>
      <c r="C123" s="120">
        <v>38</v>
      </c>
      <c r="D123" s="109">
        <v>1</v>
      </c>
      <c r="E123" s="109"/>
      <c r="F123" s="121"/>
      <c r="G123" s="121"/>
      <c r="H123" s="109"/>
      <c r="I123" s="124"/>
    </row>
    <row r="124" spans="1:9" x14ac:dyDescent="0.35">
      <c r="A124" s="99" t="s">
        <v>17</v>
      </c>
      <c r="B124" s="99" t="s">
        <v>289</v>
      </c>
      <c r="C124" s="120">
        <v>41</v>
      </c>
      <c r="D124" s="109"/>
      <c r="E124" s="109">
        <v>1</v>
      </c>
      <c r="F124" s="121"/>
      <c r="G124" s="121"/>
      <c r="H124" s="109"/>
      <c r="I124" s="124"/>
    </row>
    <row r="125" spans="1:9" x14ac:dyDescent="0.35">
      <c r="A125" s="99" t="s">
        <v>17</v>
      </c>
      <c r="B125" s="99" t="s">
        <v>289</v>
      </c>
      <c r="C125" s="126">
        <v>43</v>
      </c>
      <c r="D125" s="109"/>
      <c r="E125" s="109">
        <v>1</v>
      </c>
      <c r="F125" s="121"/>
      <c r="G125" s="121"/>
      <c r="H125" s="109"/>
      <c r="I125" s="124"/>
    </row>
    <row r="126" spans="1:9" x14ac:dyDescent="0.35">
      <c r="A126" s="99" t="s">
        <v>17</v>
      </c>
      <c r="B126" s="99" t="s">
        <v>289</v>
      </c>
      <c r="C126" s="120">
        <v>44</v>
      </c>
      <c r="D126" s="109"/>
      <c r="E126" s="109"/>
      <c r="F126" s="109">
        <v>1</v>
      </c>
      <c r="G126" s="121"/>
      <c r="H126" s="121"/>
      <c r="I126" s="124"/>
    </row>
    <row r="127" spans="1:9" x14ac:dyDescent="0.35">
      <c r="A127" s="99" t="s">
        <v>17</v>
      </c>
      <c r="B127" s="99" t="s">
        <v>289</v>
      </c>
      <c r="C127" s="120">
        <v>52</v>
      </c>
      <c r="D127" s="109"/>
      <c r="E127" s="109">
        <v>1</v>
      </c>
      <c r="F127" s="109"/>
      <c r="G127" s="121"/>
      <c r="H127" s="121"/>
      <c r="I127" s="124"/>
    </row>
    <row r="128" spans="1:9" x14ac:dyDescent="0.35">
      <c r="A128" s="99" t="s">
        <v>17</v>
      </c>
      <c r="B128" s="99" t="s">
        <v>289</v>
      </c>
      <c r="C128" s="120">
        <v>53</v>
      </c>
      <c r="D128" s="109"/>
      <c r="E128" s="109"/>
      <c r="F128" s="109">
        <v>1</v>
      </c>
      <c r="G128" s="121"/>
      <c r="H128" s="121"/>
      <c r="I128" s="124"/>
    </row>
    <row r="129" spans="1:9" x14ac:dyDescent="0.35">
      <c r="A129" s="99" t="s">
        <v>17</v>
      </c>
      <c r="B129" s="99" t="s">
        <v>289</v>
      </c>
      <c r="C129" s="120">
        <v>54</v>
      </c>
      <c r="D129" s="109"/>
      <c r="E129" s="109"/>
      <c r="F129" s="121"/>
      <c r="G129" s="109">
        <v>1</v>
      </c>
      <c r="H129" s="121"/>
      <c r="I129" s="124"/>
    </row>
    <row r="130" spans="1:9" x14ac:dyDescent="0.35">
      <c r="A130" s="99" t="s">
        <v>17</v>
      </c>
      <c r="B130" s="99" t="s">
        <v>289</v>
      </c>
      <c r="C130" s="120">
        <v>63</v>
      </c>
      <c r="D130" s="109"/>
      <c r="E130" s="109">
        <v>1</v>
      </c>
      <c r="F130" s="121"/>
      <c r="G130" s="109"/>
      <c r="H130" s="121"/>
      <c r="I130" s="124"/>
    </row>
    <row r="131" spans="1:9" x14ac:dyDescent="0.35">
      <c r="A131" s="99" t="s">
        <v>17</v>
      </c>
      <c r="B131" s="99" t="s">
        <v>288</v>
      </c>
      <c r="C131" s="120">
        <v>64</v>
      </c>
      <c r="D131" s="109"/>
      <c r="E131" s="121"/>
      <c r="F131" s="109">
        <v>1</v>
      </c>
      <c r="G131" s="109"/>
      <c r="H131" s="109"/>
      <c r="I131" s="122"/>
    </row>
    <row r="132" spans="1:9" x14ac:dyDescent="0.35">
      <c r="A132" s="99" t="s">
        <v>17</v>
      </c>
      <c r="B132" s="99" t="s">
        <v>289</v>
      </c>
      <c r="C132" s="120">
        <v>65</v>
      </c>
      <c r="D132" s="109">
        <v>1</v>
      </c>
      <c r="E132" s="121"/>
      <c r="F132" s="121"/>
      <c r="G132" s="109"/>
      <c r="H132" s="109"/>
      <c r="I132" s="122"/>
    </row>
    <row r="133" spans="1:9" ht="21" x14ac:dyDescent="0.35">
      <c r="A133" s="99" t="s">
        <v>17</v>
      </c>
      <c r="B133" s="111" t="s">
        <v>290</v>
      </c>
      <c r="C133" s="112"/>
      <c r="D133" s="116">
        <v>9</v>
      </c>
      <c r="E133" s="116">
        <v>5</v>
      </c>
      <c r="F133" s="116">
        <v>5</v>
      </c>
      <c r="G133" s="116">
        <v>3</v>
      </c>
      <c r="H133" s="116">
        <v>2</v>
      </c>
      <c r="I133" s="123">
        <v>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EB2D6-31B6-4907-8392-0FEF0D3AA0FA}">
  <dimension ref="A1:C21"/>
  <sheetViews>
    <sheetView showGridLines="0" workbookViewId="0">
      <selection activeCell="K36" sqref="K36"/>
    </sheetView>
  </sheetViews>
  <sheetFormatPr defaultColWidth="8.90625" defaultRowHeight="14.5" x14ac:dyDescent="0.35"/>
  <cols>
    <col min="1" max="1" width="12" style="18" customWidth="1"/>
    <col min="2" max="2" width="28" style="18" customWidth="1"/>
    <col min="3" max="3" width="9" style="18" customWidth="1"/>
    <col min="4" max="6" width="0.81640625" style="18" customWidth="1"/>
    <col min="7" max="16384" width="8.90625" style="18"/>
  </cols>
  <sheetData>
    <row r="1" spans="1:3" ht="26" x14ac:dyDescent="0.35">
      <c r="A1" s="39" t="s">
        <v>190</v>
      </c>
    </row>
    <row r="2" spans="1:3" x14ac:dyDescent="0.35">
      <c r="A2" s="39" t="s">
        <v>1</v>
      </c>
      <c r="B2" s="18" t="s">
        <v>2</v>
      </c>
    </row>
    <row r="3" spans="1:3" x14ac:dyDescent="0.35">
      <c r="A3" s="19"/>
      <c r="B3" s="20" t="s">
        <v>34</v>
      </c>
    </row>
    <row r="4" spans="1:3" x14ac:dyDescent="0.35">
      <c r="A4" s="21" t="s">
        <v>4</v>
      </c>
      <c r="B4" s="20" t="s">
        <v>37</v>
      </c>
    </row>
    <row r="5" spans="1:3" x14ac:dyDescent="0.35">
      <c r="A5" s="21" t="s">
        <v>4</v>
      </c>
      <c r="B5" s="20" t="s">
        <v>137</v>
      </c>
    </row>
    <row r="6" spans="1:3" x14ac:dyDescent="0.35">
      <c r="A6" s="21" t="s">
        <v>4</v>
      </c>
      <c r="B6" s="20" t="s">
        <v>35</v>
      </c>
    </row>
    <row r="7" spans="1:3" x14ac:dyDescent="0.35">
      <c r="A7" s="21" t="s">
        <v>4</v>
      </c>
      <c r="B7" s="20" t="s">
        <v>138</v>
      </c>
    </row>
    <row r="8" spans="1:3" x14ac:dyDescent="0.35">
      <c r="A8" s="22"/>
    </row>
    <row r="9" spans="1:3" ht="21" x14ac:dyDescent="0.35">
      <c r="A9" s="27" t="s">
        <v>191</v>
      </c>
      <c r="B9" s="41" t="s">
        <v>13</v>
      </c>
      <c r="C9" s="74" t="s">
        <v>251</v>
      </c>
    </row>
    <row r="10" spans="1:3" x14ac:dyDescent="0.35">
      <c r="A10" s="28" t="s">
        <v>192</v>
      </c>
      <c r="B10" s="28" t="s">
        <v>15</v>
      </c>
      <c r="C10" s="33">
        <v>55</v>
      </c>
    </row>
    <row r="11" spans="1:3" x14ac:dyDescent="0.35">
      <c r="A11" s="28" t="s">
        <v>192</v>
      </c>
      <c r="B11" s="28" t="s">
        <v>16</v>
      </c>
      <c r="C11" s="33">
        <v>3</v>
      </c>
    </row>
    <row r="12" spans="1:3" ht="21" customHeight="1" x14ac:dyDescent="0.35">
      <c r="A12" s="28" t="s">
        <v>192</v>
      </c>
      <c r="B12" s="28" t="s">
        <v>17</v>
      </c>
      <c r="C12" s="33">
        <v>3</v>
      </c>
    </row>
    <row r="13" spans="1:3" x14ac:dyDescent="0.35">
      <c r="A13" s="57" t="s">
        <v>192</v>
      </c>
      <c r="B13" s="138" t="s">
        <v>132</v>
      </c>
      <c r="C13" s="36">
        <f>SUM(C10:C12)</f>
        <v>61</v>
      </c>
    </row>
    <row r="14" spans="1:3" x14ac:dyDescent="0.35">
      <c r="A14" s="28" t="s">
        <v>194</v>
      </c>
      <c r="B14" s="28" t="s">
        <v>15</v>
      </c>
      <c r="C14" s="33">
        <v>347</v>
      </c>
    </row>
    <row r="15" spans="1:3" x14ac:dyDescent="0.35">
      <c r="A15" s="28" t="s">
        <v>194</v>
      </c>
      <c r="B15" s="28" t="s">
        <v>16</v>
      </c>
      <c r="C15" s="33">
        <v>20</v>
      </c>
    </row>
    <row r="16" spans="1:3" x14ac:dyDescent="0.35">
      <c r="A16" s="28" t="s">
        <v>194</v>
      </c>
      <c r="B16" s="28" t="s">
        <v>17</v>
      </c>
      <c r="C16" s="33">
        <v>17</v>
      </c>
    </row>
    <row r="17" spans="1:3" x14ac:dyDescent="0.35">
      <c r="A17" s="57" t="s">
        <v>198</v>
      </c>
      <c r="B17" s="138" t="s">
        <v>132</v>
      </c>
      <c r="C17" s="36">
        <f>SUM(C14:C16)</f>
        <v>384</v>
      </c>
    </row>
    <row r="18" spans="1:3" x14ac:dyDescent="0.35">
      <c r="A18" s="28" t="s">
        <v>193</v>
      </c>
      <c r="B18" s="28" t="s">
        <v>15</v>
      </c>
      <c r="C18" s="33">
        <v>2</v>
      </c>
    </row>
    <row r="19" spans="1:3" x14ac:dyDescent="0.35">
      <c r="A19" s="57" t="s">
        <v>18</v>
      </c>
      <c r="B19" s="200"/>
      <c r="C19" s="36">
        <v>447</v>
      </c>
    </row>
    <row r="20" spans="1:3" customFormat="1" x14ac:dyDescent="0.35"/>
    <row r="21" spans="1:3" ht="21" x14ac:dyDescent="0.35">
      <c r="A21" s="81" t="s">
        <v>297</v>
      </c>
    </row>
  </sheetData>
  <sortState xmlns:xlrd2="http://schemas.microsoft.com/office/spreadsheetml/2017/richdata2" ref="A10:C16">
    <sortCondition ref="A10:A16"/>
    <sortCondition ref="B10:B16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877EB-0402-4D43-B83B-FB5242C6BF6E}">
  <dimension ref="A1:H24"/>
  <sheetViews>
    <sheetView showGridLines="0" workbookViewId="0">
      <selection activeCell="A23" sqref="A23"/>
    </sheetView>
  </sheetViews>
  <sheetFormatPr defaultColWidth="8.90625" defaultRowHeight="14.5" x14ac:dyDescent="0.35"/>
  <cols>
    <col min="1" max="1" width="17.81640625" style="18" customWidth="1"/>
    <col min="2" max="2" width="28.453125" style="18" customWidth="1"/>
    <col min="3" max="8" width="4.6328125" style="18" customWidth="1"/>
    <col min="9" max="11" width="0.81640625" style="18" customWidth="1"/>
    <col min="12" max="16384" width="8.90625" style="18"/>
  </cols>
  <sheetData>
    <row r="1" spans="1:8" s="56" customFormat="1" x14ac:dyDescent="0.35">
      <c r="A1" s="87" t="s">
        <v>250</v>
      </c>
    </row>
    <row r="2" spans="1:8" x14ac:dyDescent="0.35">
      <c r="A2" s="39" t="s">
        <v>1</v>
      </c>
      <c r="B2" s="18" t="s">
        <v>2</v>
      </c>
    </row>
    <row r="3" spans="1:8" s="56" customFormat="1" x14ac:dyDescent="0.35">
      <c r="A3" s="19"/>
      <c r="B3" s="20" t="s">
        <v>3</v>
      </c>
    </row>
    <row r="4" spans="1:8" s="56" customFormat="1" x14ac:dyDescent="0.35">
      <c r="A4" s="63" t="s">
        <v>4</v>
      </c>
      <c r="B4" s="20" t="s">
        <v>5</v>
      </c>
    </row>
    <row r="5" spans="1:8" s="56" customFormat="1" x14ac:dyDescent="0.35">
      <c r="A5" s="63" t="s">
        <v>4</v>
      </c>
      <c r="B5" s="20" t="s">
        <v>6</v>
      </c>
    </row>
    <row r="6" spans="1:8" s="56" customFormat="1" x14ac:dyDescent="0.35">
      <c r="A6" s="63" t="s">
        <v>4</v>
      </c>
      <c r="B6" s="20" t="s">
        <v>24</v>
      </c>
    </row>
    <row r="7" spans="1:8" s="56" customFormat="1" x14ac:dyDescent="0.35">
      <c r="A7" s="63" t="s">
        <v>4</v>
      </c>
      <c r="B7" s="20" t="s">
        <v>138</v>
      </c>
    </row>
    <row r="8" spans="1:8" s="56" customFormat="1" x14ac:dyDescent="0.35">
      <c r="A8" s="63" t="s">
        <v>4</v>
      </c>
      <c r="B8" s="20" t="s">
        <v>249</v>
      </c>
    </row>
    <row r="9" spans="1:8" x14ac:dyDescent="0.35">
      <c r="A9" s="80"/>
      <c r="B9" s="44"/>
    </row>
    <row r="10" spans="1:8" x14ac:dyDescent="0.35">
      <c r="A10" s="22"/>
      <c r="C10" s="209" t="s">
        <v>248</v>
      </c>
      <c r="D10" s="210"/>
      <c r="E10" s="210"/>
      <c r="F10" s="210"/>
      <c r="G10" s="210"/>
      <c r="H10" s="211"/>
    </row>
    <row r="11" spans="1:8" x14ac:dyDescent="0.35">
      <c r="A11" s="66" t="s">
        <v>191</v>
      </c>
      <c r="B11" s="79" t="s">
        <v>13</v>
      </c>
      <c r="C11" s="78">
        <v>2018</v>
      </c>
      <c r="D11" s="78">
        <v>2019</v>
      </c>
      <c r="E11" s="78">
        <v>2020</v>
      </c>
      <c r="F11" s="78">
        <v>2021</v>
      </c>
      <c r="G11" s="78">
        <v>2022</v>
      </c>
      <c r="H11" s="77">
        <v>2023</v>
      </c>
    </row>
    <row r="12" spans="1:8" x14ac:dyDescent="0.35">
      <c r="A12" s="67" t="s">
        <v>192</v>
      </c>
      <c r="B12" s="67" t="s">
        <v>15</v>
      </c>
      <c r="C12" s="68">
        <v>3</v>
      </c>
      <c r="D12" s="68">
        <v>9</v>
      </c>
      <c r="E12" s="68">
        <v>8</v>
      </c>
      <c r="F12" s="68">
        <v>7</v>
      </c>
      <c r="G12" s="68">
        <v>15</v>
      </c>
      <c r="H12" s="76">
        <v>11</v>
      </c>
    </row>
    <row r="13" spans="1:8" x14ac:dyDescent="0.35">
      <c r="A13" s="67" t="s">
        <v>192</v>
      </c>
      <c r="B13" s="67" t="s">
        <v>16</v>
      </c>
      <c r="C13" s="30"/>
      <c r="D13" s="30"/>
      <c r="E13" s="30"/>
      <c r="F13" s="68">
        <v>1</v>
      </c>
      <c r="G13" s="68">
        <v>1</v>
      </c>
      <c r="H13" s="32"/>
    </row>
    <row r="14" spans="1:8" x14ac:dyDescent="0.35">
      <c r="A14" s="67" t="s">
        <v>192</v>
      </c>
      <c r="B14" s="67" t="s">
        <v>17</v>
      </c>
      <c r="C14" s="30"/>
      <c r="D14" s="30"/>
      <c r="E14" s="68">
        <v>1</v>
      </c>
      <c r="F14" s="30"/>
      <c r="G14" s="68">
        <v>1</v>
      </c>
      <c r="H14" s="76">
        <v>1</v>
      </c>
    </row>
    <row r="15" spans="1:8" x14ac:dyDescent="0.35">
      <c r="A15" s="57" t="s">
        <v>192</v>
      </c>
      <c r="B15" s="138" t="s">
        <v>132</v>
      </c>
      <c r="C15" s="36">
        <v>3</v>
      </c>
      <c r="D15" s="36">
        <v>9</v>
      </c>
      <c r="E15" s="36">
        <v>9</v>
      </c>
      <c r="F15" s="36">
        <v>8</v>
      </c>
      <c r="G15" s="36">
        <v>17</v>
      </c>
      <c r="H15" s="36">
        <v>12</v>
      </c>
    </row>
    <row r="16" spans="1:8" x14ac:dyDescent="0.35">
      <c r="A16" s="67" t="s">
        <v>194</v>
      </c>
      <c r="B16" s="67" t="s">
        <v>15</v>
      </c>
      <c r="C16" s="68">
        <v>43</v>
      </c>
      <c r="D16" s="68">
        <v>48</v>
      </c>
      <c r="E16" s="68">
        <v>61</v>
      </c>
      <c r="F16" s="68">
        <v>84</v>
      </c>
      <c r="G16" s="68">
        <v>68</v>
      </c>
      <c r="H16" s="76">
        <v>56</v>
      </c>
    </row>
    <row r="17" spans="1:8" x14ac:dyDescent="0.35">
      <c r="A17" s="67" t="s">
        <v>194</v>
      </c>
      <c r="B17" s="67" t="s">
        <v>16</v>
      </c>
      <c r="C17" s="68">
        <v>5</v>
      </c>
      <c r="D17" s="68">
        <v>1</v>
      </c>
      <c r="E17" s="68">
        <v>2</v>
      </c>
      <c r="F17" s="68">
        <v>4</v>
      </c>
      <c r="G17" s="68">
        <v>3</v>
      </c>
      <c r="H17" s="76">
        <v>6</v>
      </c>
    </row>
    <row r="18" spans="1:8" x14ac:dyDescent="0.35">
      <c r="A18" s="67" t="s">
        <v>194</v>
      </c>
      <c r="B18" s="67" t="s">
        <v>17</v>
      </c>
      <c r="C18" s="68">
        <v>3</v>
      </c>
      <c r="D18" s="68">
        <v>2</v>
      </c>
      <c r="E18" s="68">
        <v>1</v>
      </c>
      <c r="F18" s="68">
        <v>4</v>
      </c>
      <c r="G18" s="68">
        <v>1</v>
      </c>
      <c r="H18" s="76">
        <v>2</v>
      </c>
    </row>
    <row r="19" spans="1:8" x14ac:dyDescent="0.35">
      <c r="A19" s="57" t="s">
        <v>192</v>
      </c>
      <c r="B19" s="138" t="s">
        <v>132</v>
      </c>
      <c r="C19" s="36">
        <v>51</v>
      </c>
      <c r="D19" s="36">
        <v>51</v>
      </c>
      <c r="E19" s="36">
        <v>64</v>
      </c>
      <c r="F19" s="36">
        <v>92</v>
      </c>
      <c r="G19" s="36">
        <v>72</v>
      </c>
      <c r="H19" s="36">
        <v>64</v>
      </c>
    </row>
    <row r="20" spans="1:8" x14ac:dyDescent="0.35">
      <c r="A20" s="67" t="s">
        <v>199</v>
      </c>
      <c r="B20" s="67" t="s">
        <v>15</v>
      </c>
      <c r="C20" s="30"/>
      <c r="D20" s="68">
        <v>1</v>
      </c>
      <c r="E20" s="68">
        <v>1</v>
      </c>
      <c r="F20" s="68">
        <v>1</v>
      </c>
      <c r="G20" s="30"/>
      <c r="H20" s="32"/>
    </row>
    <row r="21" spans="1:8" x14ac:dyDescent="0.35">
      <c r="A21" s="207" t="s">
        <v>18</v>
      </c>
      <c r="B21" s="208"/>
      <c r="C21" s="75">
        <v>54</v>
      </c>
      <c r="D21" s="75">
        <v>61</v>
      </c>
      <c r="E21" s="75">
        <v>74</v>
      </c>
      <c r="F21" s="75">
        <v>101</v>
      </c>
      <c r="G21" s="75">
        <v>89</v>
      </c>
      <c r="H21" s="74">
        <v>76</v>
      </c>
    </row>
    <row r="22" spans="1:8" customFormat="1" x14ac:dyDescent="0.35"/>
    <row r="23" spans="1:8" customFormat="1" x14ac:dyDescent="0.35">
      <c r="A23" s="81" t="s">
        <v>297</v>
      </c>
    </row>
    <row r="24" spans="1:8" customFormat="1" x14ac:dyDescent="0.35"/>
  </sheetData>
  <mergeCells count="2">
    <mergeCell ref="A21:B21"/>
    <mergeCell ref="C10:H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36AC7C14666B4393D3D4A187B7CF36" ma:contentTypeVersion="10" ma:contentTypeDescription="Create a new document." ma:contentTypeScope="" ma:versionID="b5bd92e88b450d9567ff51f5fe7e2d1b">
  <xsd:schema xmlns:xsd="http://www.w3.org/2001/XMLSchema" xmlns:xs="http://www.w3.org/2001/XMLSchema" xmlns:p="http://schemas.microsoft.com/office/2006/metadata/properties" xmlns:ns2="a6ed39d7-37ca-47bc-89ac-6357e8c06e1d" targetNamespace="http://schemas.microsoft.com/office/2006/metadata/properties" ma:root="true" ma:fieldsID="aeb7a7b230ab6440b00ed7b338cb3869" ns2:_="">
    <xsd:import namespace="a6ed39d7-37ca-47bc-89ac-6357e8c06e1d"/>
    <xsd:element name="properties">
      <xsd:complexType>
        <xsd:sequence>
          <xsd:element name="documentManagement">
            <xsd:complexType>
              <xsd:all>
                <xsd:element ref="ns2:DocumentID" minOccurs="0"/>
                <xsd:element ref="ns2:Hearingdat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d39d7-37ca-47bc-89ac-6357e8c06e1d" elementFormDefault="qualified">
    <xsd:import namespace="http://schemas.microsoft.com/office/2006/documentManagement/types"/>
    <xsd:import namespace="http://schemas.microsoft.com/office/infopath/2007/PartnerControls"/>
    <xsd:element name="DocumentID" ma:index="8" nillable="true" ma:displayName="Document ID" ma:format="Dropdown" ma:internalName="DocumentID">
      <xsd:simpleType>
        <xsd:restriction base="dms:Text">
          <xsd:maxLength value="255"/>
        </xsd:restriction>
      </xsd:simpleType>
    </xsd:element>
    <xsd:element name="Hearingdate" ma:index="9" nillable="true" ma:displayName="Hearing date" ma:format="DateOnly" ma:internalName="Hearingdate">
      <xsd:simpleType>
        <xsd:restriction base="dms:DateTim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ID xmlns="a6ed39d7-37ca-47bc-89ac-6357e8c06e1d">VICU.0001.0001.0018 (1)</DocumentID>
    <Hearingdate xmlns="a6ed39d7-37ca-47bc-89ac-6357e8c06e1d" xsi:nil="true"/>
  </documentManagement>
</p:properties>
</file>

<file path=customXml/itemProps1.xml><?xml version="1.0" encoding="utf-8"?>
<ds:datastoreItem xmlns:ds="http://schemas.openxmlformats.org/officeDocument/2006/customXml" ds:itemID="{0B39CB00-5B7C-4EA4-ABDA-D83752B948CB}"/>
</file>

<file path=customXml/itemProps2.xml><?xml version="1.0" encoding="utf-8"?>
<ds:datastoreItem xmlns:ds="http://schemas.openxmlformats.org/officeDocument/2006/customXml" ds:itemID="{0D695CFB-40CC-4A31-AE71-0767275657A0}"/>
</file>

<file path=customXml/itemProps3.xml><?xml version="1.0" encoding="utf-8"?>
<ds:datastoreItem xmlns:ds="http://schemas.openxmlformats.org/officeDocument/2006/customXml" ds:itemID="{EFCC67BB-8EA4-4979-ABF7-B5B5DDC3DC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1a HE</vt:lpstr>
      <vt:lpstr>1a VET</vt:lpstr>
      <vt:lpstr>1b HE</vt:lpstr>
      <vt:lpstr>1b HE results</vt:lpstr>
      <vt:lpstr>1b VET</vt:lpstr>
      <vt:lpstr>2a HE</vt:lpstr>
      <vt:lpstr>2a VET</vt:lpstr>
      <vt:lpstr>2c HE</vt:lpstr>
      <vt:lpstr>2c HE Commencing</vt:lpstr>
      <vt:lpstr>2c VET</vt:lpstr>
      <vt:lpstr>2c VET Commencing</vt:lpstr>
      <vt:lpstr>3. HE</vt:lpstr>
      <vt:lpstr>3 VET</vt:lpstr>
      <vt:lpstr>4 HE</vt:lpstr>
      <vt:lpstr>5 HE</vt:lpstr>
      <vt:lpstr>5 VET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Genevieve Goonan</dc:creator>
  <cp:lastModifiedBy>KWM</cp:lastModifiedBy>
  <dcterms:created xsi:type="dcterms:W3CDTF">2024-02-27T02:47:02Z</dcterms:created>
  <dcterms:modified xsi:type="dcterms:W3CDTF">2024-11-22T00:54:11Z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dc88d9-fa17-47eb-a208-3e66f59d50e5_Enabled">
    <vt:lpwstr>true</vt:lpwstr>
  </property>
  <property fmtid="{D5CDD505-2E9C-101B-9397-08002B2CF9AE}" pid="3" name="MSIP_Label_d7dc88d9-fa17-47eb-a208-3e66f59d50e5_SetDate">
    <vt:lpwstr>2024-02-27T02:47:03Z</vt:lpwstr>
  </property>
  <property fmtid="{D5CDD505-2E9C-101B-9397-08002B2CF9AE}" pid="4" name="MSIP_Label_d7dc88d9-fa17-47eb-a208-3e66f59d50e5_Method">
    <vt:lpwstr>Standard</vt:lpwstr>
  </property>
  <property fmtid="{D5CDD505-2E9C-101B-9397-08002B2CF9AE}" pid="5" name="MSIP_Label_d7dc88d9-fa17-47eb-a208-3e66f59d50e5_Name">
    <vt:lpwstr>Internal</vt:lpwstr>
  </property>
  <property fmtid="{D5CDD505-2E9C-101B-9397-08002B2CF9AE}" pid="6" name="MSIP_Label_d7dc88d9-fa17-47eb-a208-3e66f59d50e5_SiteId">
    <vt:lpwstr>d51ba343-9258-4ea6-9907-426d8c84ec12</vt:lpwstr>
  </property>
  <property fmtid="{D5CDD505-2E9C-101B-9397-08002B2CF9AE}" pid="7" name="MSIP_Label_d7dc88d9-fa17-47eb-a208-3e66f59d50e5_ActionId">
    <vt:lpwstr>f2c42e73-09ba-47cb-91cc-685cfd41d812</vt:lpwstr>
  </property>
  <property fmtid="{D5CDD505-2E9C-101B-9397-08002B2CF9AE}" pid="8" name="MSIP_Label_d7dc88d9-fa17-47eb-a208-3e66f59d50e5_ContentBits">
    <vt:lpwstr>0</vt:lpwstr>
  </property>
  <property fmtid="{D5CDD505-2E9C-101B-9397-08002B2CF9AE}" pid="9" name="ContentTypeId">
    <vt:lpwstr>0x0101006236AC7C14666B4393D3D4A187B7CF36</vt:lpwstr>
  </property>
</Properties>
</file>