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wcloud-my.sharepoint.com/personal/clare_mcbridekelly_au_kwm_com2/Documents/Desktop/University Material For Publication/Victoria University/"/>
    </mc:Choice>
  </mc:AlternateContent>
  <xr:revisionPtr revIDLastSave="2" documentId="8_{7815BAE8-C963-4263-BC6B-40C1F1E492AF}" xr6:coauthVersionLast="47" xr6:coauthVersionMax="47" xr10:uidLastSave="{7AA2391F-65A4-4B99-BF7F-46F0CD733CC8}"/>
  <bookViews>
    <workbookView xWindow="-110" yWindow="-110" windowWidth="19420" windowHeight="11620" activeTab="2" xr2:uid="{EBEEF959-1581-40F0-B46F-E003A9281C04}"/>
  </bookViews>
  <sheets>
    <sheet name="11-12" sheetId="1" r:id="rId1"/>
    <sheet name="13" sheetId="4" r:id="rId2"/>
    <sheet name="14" sheetId="2" r:id="rId3"/>
    <sheet name="15-17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Z12" i="1" s="1"/>
  <c r="Y13" i="1"/>
  <c r="Y8" i="1"/>
  <c r="Z8" i="1" s="1"/>
  <c r="X8" i="1"/>
  <c r="Z7" i="1" s="1"/>
  <c r="Z10" i="1" l="1"/>
  <c r="Z13" i="1"/>
  <c r="Z11" i="1"/>
  <c r="Z6" i="1"/>
  <c r="Z5" i="1"/>
  <c r="H13" i="1" l="1"/>
  <c r="E13" i="1"/>
  <c r="E8" i="1"/>
  <c r="H12" i="1"/>
  <c r="H11" i="1"/>
  <c r="H10" i="1"/>
  <c r="F8" i="1" l="1"/>
  <c r="H5" i="1" s="1"/>
  <c r="G8" i="1"/>
  <c r="E12" i="1"/>
  <c r="E11" i="1"/>
  <c r="E10" i="1"/>
  <c r="E7" i="1"/>
  <c r="E6" i="1"/>
  <c r="E5" i="1"/>
  <c r="H8" i="1" l="1"/>
  <c r="H7" i="1"/>
  <c r="H6" i="1"/>
  <c r="L13" i="1"/>
  <c r="L8" i="1"/>
  <c r="N6" i="1" l="1"/>
  <c r="N7" i="1"/>
  <c r="N10" i="1"/>
  <c r="N11" i="1"/>
  <c r="N5" i="1"/>
  <c r="N12" i="1"/>
  <c r="M8" i="1"/>
  <c r="N8" i="1" s="1"/>
  <c r="M13" i="1"/>
  <c r="N13" i="1" s="1"/>
  <c r="O13" i="1" l="1"/>
  <c r="P8" i="1"/>
  <c r="O8" i="1"/>
  <c r="Q7" i="1" s="1"/>
  <c r="P13" i="1"/>
  <c r="Q13" i="1" l="1"/>
  <c r="Q12" i="1"/>
  <c r="Q8" i="1"/>
  <c r="Q11" i="1"/>
  <c r="Q6" i="1"/>
  <c r="Q5" i="1"/>
  <c r="Q10" i="1"/>
  <c r="S13" i="1"/>
  <c r="R13" i="1"/>
  <c r="S8" i="1"/>
  <c r="R8" i="1"/>
  <c r="K13" i="1"/>
  <c r="K12" i="1"/>
  <c r="K11" i="1"/>
  <c r="K10" i="1"/>
  <c r="K8" i="1"/>
  <c r="K7" i="1"/>
  <c r="K6" i="1"/>
  <c r="K5" i="1"/>
  <c r="U13" i="1" l="1"/>
  <c r="W12" i="1" s="1"/>
  <c r="V13" i="1"/>
  <c r="W13" i="1" l="1"/>
  <c r="W10" i="1"/>
  <c r="W11" i="1"/>
  <c r="U8" i="1"/>
  <c r="V8" i="1"/>
  <c r="W8" i="1" l="1"/>
  <c r="W7" i="1"/>
  <c r="T6" i="1"/>
  <c r="T7" i="1"/>
  <c r="T8" i="1"/>
  <c r="T10" i="1"/>
  <c r="T13" i="1"/>
  <c r="T11" i="1"/>
  <c r="T12" i="1"/>
  <c r="T5" i="1"/>
  <c r="W6" i="1"/>
  <c r="W5" i="1"/>
</calcChain>
</file>

<file path=xl/sharedStrings.xml><?xml version="1.0" encoding="utf-8"?>
<sst xmlns="http://schemas.openxmlformats.org/spreadsheetml/2006/main" count="318" uniqueCount="80">
  <si>
    <t>Total FTE</t>
  </si>
  <si>
    <t>FTE First Nation</t>
  </si>
  <si>
    <t>%</t>
  </si>
  <si>
    <t>Academic</t>
  </si>
  <si>
    <t>Professional</t>
  </si>
  <si>
    <t>Other</t>
  </si>
  <si>
    <t>Total</t>
  </si>
  <si>
    <t>Permanent</t>
  </si>
  <si>
    <t>Contract</t>
  </si>
  <si>
    <t>Casual</t>
  </si>
  <si>
    <t>Other is Executive contract</t>
  </si>
  <si>
    <t>Level 05 Organization</t>
  </si>
  <si>
    <t>Department</t>
  </si>
  <si>
    <t>Person Number</t>
  </si>
  <si>
    <t>First Name</t>
  </si>
  <si>
    <t>Last Name</t>
  </si>
  <si>
    <t>Position Name</t>
  </si>
  <si>
    <t>Assignment Category</t>
  </si>
  <si>
    <t>C1</t>
  </si>
  <si>
    <t>C2</t>
  </si>
  <si>
    <t>Work Function</t>
  </si>
  <si>
    <t>People and Culture</t>
  </si>
  <si>
    <t>Payroll</t>
  </si>
  <si>
    <t>Full-Time Continuing</t>
  </si>
  <si>
    <t>PROFESSIONAL</t>
  </si>
  <si>
    <t>Full-Time Fixed Term</t>
  </si>
  <si>
    <t>Student Administration and Services</t>
  </si>
  <si>
    <t>Service Centres and Student Advisory</t>
  </si>
  <si>
    <t>VU Sport</t>
  </si>
  <si>
    <t>College of Arts, Business, Law, Education and IT</t>
  </si>
  <si>
    <t>Management, Supply Chain and Information Systems</t>
  </si>
  <si>
    <t>TEACHING AND RESEARCH</t>
  </si>
  <si>
    <t>Equality, Inclusion and Belonging</t>
  </si>
  <si>
    <t>Moondani Balluk</t>
  </si>
  <si>
    <t>SENIOR LEADER</t>
  </si>
  <si>
    <t>TEACHING ONLY</t>
  </si>
  <si>
    <t>Part-Time Fixed Term</t>
  </si>
  <si>
    <t>Office of The Vice-Chancellor</t>
  </si>
  <si>
    <t>Research Institutes and Centres</t>
  </si>
  <si>
    <t>Institute for Health and Sport</t>
  </si>
  <si>
    <t>Shayne</t>
  </si>
  <si>
    <t>Player</t>
  </si>
  <si>
    <t>Research Fellow</t>
  </si>
  <si>
    <t>RESEARCH ONLY</t>
  </si>
  <si>
    <t>College of Education, Skills and Jobs</t>
  </si>
  <si>
    <t>Western Melbourne English Program</t>
  </si>
  <si>
    <t>Field of study</t>
  </si>
  <si>
    <t> </t>
  </si>
  <si>
    <t>Question 15:-</t>
  </si>
  <si>
    <t>Completed by Non-Indigenous Staff 2018 - 2024</t>
  </si>
  <si>
    <t>Training Title</t>
  </si>
  <si>
    <t>Academic/TAFE</t>
  </si>
  <si>
    <t>Casual/Sessional</t>
  </si>
  <si>
    <t>Executive/Senior Staff</t>
  </si>
  <si>
    <t>Mandatory Training?</t>
  </si>
  <si>
    <t xml:space="preserve">Yulendj Wurrung - Indigenous Cultural Awareness Training
</t>
  </si>
  <si>
    <t>YES</t>
  </si>
  <si>
    <t>Aboriginal Cultural Awareness</t>
  </si>
  <si>
    <t>NO</t>
  </si>
  <si>
    <t>Bundyi Giilang Indigenous Cultural Awareness Workshop</t>
  </si>
  <si>
    <t>The Inclusive Leader - Self Paced Training</t>
  </si>
  <si>
    <t>Question 16:-</t>
  </si>
  <si>
    <t>Surveys conducted in relation to First Nations staff engagement and support</t>
  </si>
  <si>
    <t xml:space="preserve">No surveys only targeted to First Nations staff have been conducted, however Staff Engagement Surveys have been run 3 times since 2018.  The 2022 was the first year more than 10 survey respondents identified as First Nations which is the minimum threshold for filtering. </t>
  </si>
  <si>
    <t>When and how conducted:</t>
  </si>
  <si>
    <t>Staff Engagement Surveys conducted 2018, 2019, 2022 online through a third party provider</t>
  </si>
  <si>
    <t>Numbers of participants:</t>
  </si>
  <si>
    <t>2018 - 2688 responses, 2019 - 860 responses, 2022 - 1163 responses (15 identified as First Nations people)</t>
  </si>
  <si>
    <t>Key themes in feedback:</t>
  </si>
  <si>
    <t>Strengths - Proud of VU, optimistic for the future, clear strategy and leadership. Areas for improvement - opportunities for advancement and recognition.</t>
  </si>
  <si>
    <t>Any actions taken by the University in response:</t>
  </si>
  <si>
    <t>Workshops which included First Nations people for the development of a People Plan to understand how VU might become a thriving place to study and work.  Local level and organisational wide action plans to focus on areas for improvement. Career Conversations program of learning offerings rolled out in 2024.</t>
  </si>
  <si>
    <t xml:space="preserve">Question 17: For the period outlined there were no complaints made by First Nations staff in relation to racism, lack of cultural understanding or inadequate support. </t>
  </si>
  <si>
    <t>Information Systems</t>
  </si>
  <si>
    <t>Aboriginal studies, art &amp; design, education</t>
  </si>
  <si>
    <t>Aboriginal studies, history</t>
  </si>
  <si>
    <t>Aboriginal studies, education</t>
  </si>
  <si>
    <t>Aboriginal studies</t>
  </si>
  <si>
    <t>Aboriginal studies, health</t>
  </si>
  <si>
    <t>Research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</si>
</sst>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</font>
    <font>
      <b/>
      <sz val="11"/>
      <color rgb="FFFFFFFF"/>
      <name val="Calibri"/>
    </font>
    <font>
      <sz val="11"/>
      <color rgb="FF000000"/>
      <name val="Calibri"/>
    </font>
    <font>
      <sz val="10"/>
      <name val="Arial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rgb="FFB4C6E7"/>
      </patternFill>
    </fill>
    <fill>
      <patternFill patternType="solid">
        <fgColor theme="1"/>
        <bgColor rgb="FFD9E1F2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2" fontId="0" fillId="0" borderId="0" xfId="0" applyNumberFormat="1"/>
    <xf numFmtId="0" fontId="0" fillId="0" borderId="0" xfId="0" quotePrefix="1"/>
    <xf numFmtId="10" fontId="0" fillId="0" borderId="0" xfId="0" applyNumberFormat="1"/>
    <xf numFmtId="2" fontId="0" fillId="0" borderId="4" xfId="0" applyNumberFormat="1" applyBorder="1"/>
    <xf numFmtId="2" fontId="2" fillId="0" borderId="4" xfId="0" applyNumberFormat="1" applyFont="1" applyBorder="1"/>
    <xf numFmtId="2" fontId="2" fillId="0" borderId="0" xfId="0" applyNumberFormat="1" applyFont="1"/>
    <xf numFmtId="2" fontId="2" fillId="0" borderId="6" xfId="0" applyNumberFormat="1" applyFont="1" applyBorder="1"/>
    <xf numFmtId="2" fontId="2" fillId="0" borderId="7" xfId="0" applyNumberFormat="1" applyFont="1" applyBorder="1"/>
    <xf numFmtId="0" fontId="2" fillId="0" borderId="0" xfId="0" applyFont="1"/>
    <xf numFmtId="164" fontId="0" fillId="0" borderId="5" xfId="1" applyNumberFormat="1" applyFont="1" applyBorder="1"/>
    <xf numFmtId="164" fontId="2" fillId="0" borderId="5" xfId="1" applyNumberFormat="1" applyFont="1" applyBorder="1"/>
    <xf numFmtId="164" fontId="0" fillId="0" borderId="5" xfId="0" applyNumberFormat="1" applyBorder="1"/>
    <xf numFmtId="164" fontId="2" fillId="0" borderId="8" xfId="1" applyNumberFormat="1" applyFont="1" applyBorder="1"/>
    <xf numFmtId="164" fontId="2" fillId="0" borderId="5" xfId="0" applyNumberFormat="1" applyFont="1" applyBorder="1"/>
    <xf numFmtId="0" fontId="0" fillId="0" borderId="0" xfId="0" applyAlignment="1">
      <alignment vertical="top" wrapText="1"/>
    </xf>
    <xf numFmtId="0" fontId="0" fillId="0" borderId="9" xfId="0" applyBorder="1"/>
    <xf numFmtId="0" fontId="0" fillId="0" borderId="10" xfId="0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/>
    <xf numFmtId="0" fontId="3" fillId="0" borderId="0" xfId="2"/>
    <xf numFmtId="0" fontId="5" fillId="3" borderId="15" xfId="0" applyFont="1" applyFill="1" applyBorder="1"/>
    <xf numFmtId="0" fontId="5" fillId="3" borderId="16" xfId="0" applyFont="1" applyFill="1" applyBorder="1"/>
    <xf numFmtId="0" fontId="5" fillId="5" borderId="17" xfId="0" applyFont="1" applyFill="1" applyBorder="1"/>
    <xf numFmtId="0" fontId="9" fillId="0" borderId="20" xfId="0" applyFont="1" applyBorder="1"/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20" xfId="0" applyFont="1" applyBorder="1" applyAlignment="1">
      <alignment horizontal="center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0" fontId="8" fillId="8" borderId="19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3" fillId="0" borderId="0" xfId="2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0" fontId="5" fillId="8" borderId="1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6" borderId="2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64E6898F-BB68-4EBB-886F-17847DA22C85}"/>
    <cellStyle name="Percent" xfId="1" builtinId="5"/>
  </cellStyles>
  <dxfs count="12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outline="0">
        <left style="thin">
          <color rgb="FFFFFFFF"/>
        </left>
      </border>
    </dxf>
    <dxf>
      <fill>
        <patternFill patternType="solid">
          <bgColor theme="1"/>
        </patternFill>
      </fill>
      <alignment horizontal="general" vertical="center" textRotation="0" wrapText="1" indent="0" justifyLastLine="0" shrinkToFit="0" readingOrder="0"/>
      <border outline="0">
        <left style="thin">
          <color rgb="FFFFFFFF"/>
        </left>
      </border>
    </dxf>
    <dxf>
      <fill>
        <patternFill patternType="solid">
          <bgColor theme="1"/>
        </patternFill>
      </fill>
      <alignment horizontal="general" vertical="center" textRotation="0" wrapText="1" indent="0" justifyLastLine="0" shrinkToFit="0" readingOrder="0"/>
      <border outline="0">
        <left style="thin">
          <color rgb="FFFFFFFF"/>
        </left>
        <right style="thin">
          <color rgb="FFFFFFFF"/>
        </right>
      </border>
    </dxf>
    <dxf>
      <fill>
        <patternFill patternType="solid">
          <bgColor theme="1"/>
        </patternFill>
      </fill>
      <alignment horizontal="general" vertical="center" textRotation="0" wrapText="1" indent="0" justifyLastLine="0" shrinkToFit="0" readingOrder="0"/>
      <border outline="0">
        <left style="thin">
          <color rgb="FFFFFFFF"/>
        </left>
        <right style="thin">
          <color rgb="FFFFFFFF"/>
        </right>
      </border>
    </dxf>
    <dxf>
      <fill>
        <patternFill patternType="solid">
          <bgColor theme="1"/>
        </patternFill>
      </fill>
      <alignment horizontal="general" vertical="center" textRotation="0" wrapText="1" indent="0" justifyLastLine="0" shrinkToFit="0" readingOrder="0"/>
      <border outline="0">
        <right style="thin">
          <color rgb="FFFFFFFF"/>
        </right>
      </border>
    </dxf>
    <dxf>
      <alignment horizontal="general" vertical="center" textRotation="0" wrapText="1" indent="0" justifyLastLine="0" shrinkToFit="0" readingOrder="0"/>
      <border outline="0">
        <right style="thin">
          <color rgb="FFFFFFFF"/>
        </right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DBEEB6-729E-4E66-952F-93EEFB973C79}" name="Table33" displayName="Table33" ref="A1:J27" totalsRowShown="0" headerRowDxfId="11" dataDxfId="10">
  <autoFilter ref="A1:J27" xr:uid="{F7753C60-26EB-4C01-A7E3-988565F6C13E}"/>
  <tableColumns count="10">
    <tableColumn id="6" xr3:uid="{64BE0866-67B9-416E-8263-36417091A21F}" name="Level 05 Organization" dataDxfId="9"/>
    <tableColumn id="9" xr3:uid="{FA311189-0127-4513-9814-652B2C997FBA}" name="Department" dataDxfId="8"/>
    <tableColumn id="12" xr3:uid="{2F9CB5B7-1DB8-4A69-9744-415442B2810E}" name="Person Number" dataDxfId="7"/>
    <tableColumn id="18" xr3:uid="{04441B81-4B86-475D-8C14-94509D57C5C7}" name="First Name" dataDxfId="6"/>
    <tableColumn id="19" xr3:uid="{9700954F-2F56-44D3-BA24-56C7EBDD6CC1}" name="Last Name" dataDxfId="5"/>
    <tableColumn id="22" xr3:uid="{52289412-9E9F-4B1E-8186-88ABA68D7B6D}" name="Position Name" dataDxfId="4"/>
    <tableColumn id="26" xr3:uid="{0D37E157-A980-4001-A5E9-D62425E78884}" name="Assignment Category" dataDxfId="3"/>
    <tableColumn id="53" xr3:uid="{E1912CA4-8222-47F9-AAC3-405557839402}" name="C1" dataDxfId="2"/>
    <tableColumn id="54" xr3:uid="{1B2C4F6F-B9E9-4DD3-89A2-D1637F2A25DF}" name="C2" dataDxfId="1"/>
    <tableColumn id="1" xr3:uid="{CD996824-CE0B-4761-8B22-0FC803C75286}" name="Work Function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36F058-1360-44EB-ABB4-760D28BA2BED}" name="Table3" displayName="Table3" ref="A1:K12" totalsRowShown="0">
  <autoFilter ref="A1:K12" xr:uid="{F7753C60-26EB-4C01-A7E3-988565F6C13E}">
    <filterColumn colId="9">
      <filters>
        <filter val="TEACHING AND RESEARCH"/>
        <filter val="TEACHING ONLY"/>
      </filters>
    </filterColumn>
  </autoFilter>
  <tableColumns count="11">
    <tableColumn id="6" xr3:uid="{5BE8BAEE-2446-4D5F-A9F1-A7E9F94C1BB2}" name="Level 05 Organization"/>
    <tableColumn id="9" xr3:uid="{84E86D3D-524D-4B9E-A7B4-4EF8C0D5F425}" name="Department"/>
    <tableColumn id="12" xr3:uid="{608DB924-C028-407B-AB43-B66D323D3064}" name="Person Number"/>
    <tableColumn id="18" xr3:uid="{91199708-601C-48FE-980B-FD766EBA384E}" name="First Name"/>
    <tableColumn id="19" xr3:uid="{4A60FDFE-4866-4646-97BA-C835578C0649}" name="Last Name"/>
    <tableColumn id="22" xr3:uid="{93ED808F-0C8E-428B-B66C-CFCE18C560B4}" name="Position Name"/>
    <tableColumn id="26" xr3:uid="{F16EE35E-BC6B-43C6-BE73-D9AAE258FAE4}" name="Assignment Category"/>
    <tableColumn id="53" xr3:uid="{D9DDDF5C-A97D-499F-AEE5-3BB918EC8115}" name="C1"/>
    <tableColumn id="54" xr3:uid="{45494107-A093-4572-9A61-BB18F2E66048}" name="C2"/>
    <tableColumn id="1" xr3:uid="{100B4B5D-56B3-495F-ADE3-2EA0FE34FB93}" name="Work Function"/>
    <tableColumn id="55" xr3:uid="{A6AF2BB1-5261-4612-8FE3-6E246C21702F}" name="Field of stud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9932-F8A9-4EF6-BCAA-D3B3AA2B9C41}">
  <dimension ref="A2:Z27"/>
  <sheetViews>
    <sheetView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C17" sqref="C17"/>
    </sheetView>
  </sheetViews>
  <sheetFormatPr defaultRowHeight="14.5" x14ac:dyDescent="0.35"/>
  <cols>
    <col min="1" max="1" width="3" bestFit="1" customWidth="1"/>
    <col min="2" max="2" width="16.54296875" customWidth="1"/>
    <col min="3" max="3" width="9.26953125" customWidth="1"/>
    <col min="4" max="4" width="11.81640625" customWidth="1"/>
    <col min="5" max="5" width="5" bestFit="1" customWidth="1"/>
    <col min="6" max="7" width="11.81640625" customWidth="1"/>
    <col min="8" max="8" width="5" bestFit="1" customWidth="1"/>
    <col min="9" max="10" width="11.81640625" customWidth="1"/>
    <col min="11" max="11" width="5" bestFit="1" customWidth="1"/>
    <col min="12" max="13" width="11.81640625" customWidth="1"/>
    <col min="14" max="14" width="5" bestFit="1" customWidth="1"/>
    <col min="15" max="15" width="9.26953125" customWidth="1"/>
    <col min="16" max="16" width="11.81640625" customWidth="1"/>
    <col min="17" max="17" width="5" bestFit="1" customWidth="1"/>
    <col min="18" max="18" width="11.81640625" customWidth="1"/>
    <col min="19" max="19" width="7.7265625" bestFit="1" customWidth="1"/>
    <col min="20" max="20" width="5" bestFit="1" customWidth="1"/>
    <col min="21" max="21" width="12" customWidth="1"/>
    <col min="22" max="22" width="11.81640625" customWidth="1"/>
    <col min="23" max="23" width="5" bestFit="1" customWidth="1"/>
    <col min="24" max="25" width="11.81640625" customWidth="1"/>
    <col min="26" max="26" width="5" bestFit="1" customWidth="1"/>
  </cols>
  <sheetData>
    <row r="2" spans="1:26" ht="15" thickBot="1" x14ac:dyDescent="0.4"/>
    <row r="3" spans="1:26" x14ac:dyDescent="0.35">
      <c r="C3" s="58">
        <v>2018</v>
      </c>
      <c r="D3" s="59"/>
      <c r="E3" s="60"/>
      <c r="F3" s="58">
        <v>2019</v>
      </c>
      <c r="G3" s="59"/>
      <c r="H3" s="60"/>
      <c r="I3" s="58">
        <v>2020</v>
      </c>
      <c r="J3" s="59"/>
      <c r="K3" s="60"/>
      <c r="L3" s="58">
        <v>2021</v>
      </c>
      <c r="M3" s="59"/>
      <c r="N3" s="60"/>
      <c r="O3" s="58">
        <v>2022</v>
      </c>
      <c r="P3" s="59"/>
      <c r="Q3" s="60"/>
      <c r="R3" s="58">
        <v>2023</v>
      </c>
      <c r="S3" s="59"/>
      <c r="T3" s="60"/>
      <c r="U3" s="58">
        <v>2024</v>
      </c>
      <c r="V3" s="59"/>
      <c r="W3" s="60"/>
      <c r="X3" s="61">
        <v>45323</v>
      </c>
      <c r="Y3" s="59"/>
      <c r="Z3" s="60"/>
    </row>
    <row r="4" spans="1:26" s="15" customFormat="1" ht="44" thickBot="1" x14ac:dyDescent="0.4">
      <c r="C4" s="20" t="s">
        <v>0</v>
      </c>
      <c r="D4" s="21" t="s">
        <v>1</v>
      </c>
      <c r="E4" s="22" t="s">
        <v>2</v>
      </c>
      <c r="F4" s="20" t="s">
        <v>0</v>
      </c>
      <c r="G4" s="21" t="s">
        <v>1</v>
      </c>
      <c r="H4" s="22" t="s">
        <v>2</v>
      </c>
      <c r="I4" s="20" t="s">
        <v>0</v>
      </c>
      <c r="J4" s="21" t="s">
        <v>1</v>
      </c>
      <c r="K4" s="22" t="s">
        <v>2</v>
      </c>
      <c r="L4" s="20" t="s">
        <v>0</v>
      </c>
      <c r="M4" s="21" t="s">
        <v>1</v>
      </c>
      <c r="N4" s="22" t="s">
        <v>2</v>
      </c>
      <c r="O4" s="20" t="s">
        <v>0</v>
      </c>
      <c r="P4" s="21" t="s">
        <v>1</v>
      </c>
      <c r="Q4" s="22" t="s">
        <v>2</v>
      </c>
      <c r="R4" s="20" t="s">
        <v>0</v>
      </c>
      <c r="S4" s="21" t="s">
        <v>1</v>
      </c>
      <c r="T4" s="22" t="s">
        <v>2</v>
      </c>
      <c r="U4" s="20" t="s">
        <v>0</v>
      </c>
      <c r="V4" s="21" t="s">
        <v>1</v>
      </c>
      <c r="W4" s="22" t="s">
        <v>2</v>
      </c>
      <c r="X4" s="20" t="s">
        <v>0</v>
      </c>
      <c r="Y4" s="21" t="s">
        <v>1</v>
      </c>
      <c r="Z4" s="22" t="s">
        <v>2</v>
      </c>
    </row>
    <row r="5" spans="1:26" x14ac:dyDescent="0.35">
      <c r="A5" s="23">
        <v>11</v>
      </c>
      <c r="B5" s="16" t="s">
        <v>3</v>
      </c>
      <c r="C5" s="4">
        <v>836.5688576716517</v>
      </c>
      <c r="D5" s="1">
        <v>7.9884890798424637</v>
      </c>
      <c r="E5" s="10">
        <f>D5/$C$8</f>
        <v>3.9683828705685958E-3</v>
      </c>
      <c r="F5" s="4">
        <v>828.32923926257979</v>
      </c>
      <c r="G5" s="1">
        <v>9.2485086342229206</v>
      </c>
      <c r="H5" s="10">
        <f>G5/$F$8</f>
        <v>4.6264065216059256E-3</v>
      </c>
      <c r="I5" s="4">
        <v>883.02304000000026</v>
      </c>
      <c r="J5" s="1">
        <v>8.3877000000000006</v>
      </c>
      <c r="K5" s="10">
        <f>J5/$I$8</f>
        <v>3.9504013236521937E-3</v>
      </c>
      <c r="L5" s="4">
        <v>725.09978000000046</v>
      </c>
      <c r="M5" s="1">
        <v>8.6</v>
      </c>
      <c r="N5" s="10">
        <f>M5/$L$8</f>
        <v>4.9465937269564577E-3</v>
      </c>
      <c r="O5" s="4">
        <v>814.60408687428594</v>
      </c>
      <c r="P5" s="1">
        <v>8.4</v>
      </c>
      <c r="Q5" s="10">
        <f>P5/$O$8</f>
        <v>4.299340676959979E-3</v>
      </c>
      <c r="R5" s="4">
        <v>1576.6790382063891</v>
      </c>
      <c r="S5" s="1">
        <v>20.957894736842107</v>
      </c>
      <c r="T5" s="10">
        <f t="shared" ref="T5:T8" si="0">S5/$U$8</f>
        <v>1.2153166531246849E-2</v>
      </c>
      <c r="U5" s="4">
        <v>719.15370532767724</v>
      </c>
      <c r="V5" s="1">
        <v>9.9442176870748309</v>
      </c>
      <c r="W5" s="10">
        <f>V5/$U$8</f>
        <v>5.7665016019734427E-3</v>
      </c>
      <c r="X5" s="4">
        <v>689.96737375282521</v>
      </c>
      <c r="Y5" s="1">
        <v>9.8000000000000007</v>
      </c>
      <c r="Z5" s="10">
        <f t="shared" ref="Z5:Z7" si="1">Y5/$X$8</f>
        <v>5.702371029198878E-3</v>
      </c>
    </row>
    <row r="6" spans="1:26" x14ac:dyDescent="0.35">
      <c r="A6" s="17"/>
      <c r="B6" s="17" t="s">
        <v>4</v>
      </c>
      <c r="C6" s="4">
        <v>1166.465000298273</v>
      </c>
      <c r="D6" s="1">
        <v>11.224708288854002</v>
      </c>
      <c r="E6" s="10">
        <f t="shared" ref="E6:E8" si="2">D6/$C$8</f>
        <v>5.5760156464401116E-3</v>
      </c>
      <c r="F6" s="4">
        <v>1158.7403606593405</v>
      </c>
      <c r="G6" s="1">
        <v>11.172437226582941</v>
      </c>
      <c r="H6" s="10">
        <f t="shared" ref="H6:H8" si="3">G6/$F$8</f>
        <v>5.5888185318906936E-3</v>
      </c>
      <c r="I6" s="4">
        <v>1227.2295899999997</v>
      </c>
      <c r="J6" s="1">
        <v>13.276450000000001</v>
      </c>
      <c r="K6" s="10">
        <f>J6/$I$8</f>
        <v>6.2528828705607211E-3</v>
      </c>
      <c r="L6" s="4">
        <v>1005.5857299999997</v>
      </c>
      <c r="M6" s="1">
        <v>9</v>
      </c>
      <c r="N6" s="10">
        <f t="shared" ref="N6:N8" si="4">M6/$L$8</f>
        <v>5.1766678537916418E-3</v>
      </c>
      <c r="O6" s="4">
        <v>1133.2838613605018</v>
      </c>
      <c r="P6" s="1">
        <v>12.860684217687075</v>
      </c>
      <c r="Q6" s="10">
        <f t="shared" ref="Q6:Q8" si="5">P6/$O$8</f>
        <v>6.5824360465046739E-3</v>
      </c>
      <c r="R6" s="4">
        <v>305.39714285725847</v>
      </c>
      <c r="S6" s="1">
        <v>0</v>
      </c>
      <c r="T6" s="10">
        <f t="shared" si="0"/>
        <v>0</v>
      </c>
      <c r="U6" s="4">
        <v>998.32646886869645</v>
      </c>
      <c r="V6" s="1">
        <v>11.294829931972789</v>
      </c>
      <c r="W6" s="10">
        <f t="shared" ref="W6:W8" si="6">V6/$U$8</f>
        <v>6.5497012380767439E-3</v>
      </c>
      <c r="X6" s="4">
        <v>1021.6159926783126</v>
      </c>
      <c r="Y6" s="1">
        <v>11.800680272108844</v>
      </c>
      <c r="Z6" s="10">
        <f t="shared" si="1"/>
        <v>6.8665160518890005E-3</v>
      </c>
    </row>
    <row r="7" spans="1:26" x14ac:dyDescent="0.35">
      <c r="A7" s="17"/>
      <c r="B7" s="17" t="s">
        <v>5</v>
      </c>
      <c r="C7" s="4">
        <v>10</v>
      </c>
      <c r="D7" s="1">
        <v>0</v>
      </c>
      <c r="E7" s="10">
        <f t="shared" si="2"/>
        <v>0</v>
      </c>
      <c r="F7" s="4">
        <v>12</v>
      </c>
      <c r="G7" s="1">
        <v>0</v>
      </c>
      <c r="H7" s="10">
        <f t="shared" si="3"/>
        <v>0</v>
      </c>
      <c r="I7" s="4">
        <v>13</v>
      </c>
      <c r="J7" s="1">
        <v>0</v>
      </c>
      <c r="K7" s="10">
        <f>J7/$I$8</f>
        <v>0</v>
      </c>
      <c r="L7" s="4">
        <v>7.8845999999999998</v>
      </c>
      <c r="M7" s="1">
        <v>0</v>
      </c>
      <c r="N7" s="10">
        <f t="shared" si="4"/>
        <v>0</v>
      </c>
      <c r="O7" s="4">
        <v>5.9</v>
      </c>
      <c r="P7" s="1">
        <v>0</v>
      </c>
      <c r="Q7" s="10">
        <f t="shared" si="5"/>
        <v>0</v>
      </c>
      <c r="R7" s="4">
        <v>8</v>
      </c>
      <c r="S7" s="1">
        <v>1</v>
      </c>
      <c r="T7" s="10">
        <f t="shared" si="0"/>
        <v>5.7988489224934734E-4</v>
      </c>
      <c r="U7" s="4">
        <v>7</v>
      </c>
      <c r="V7" s="1">
        <v>0</v>
      </c>
      <c r="W7" s="10">
        <f t="shared" si="6"/>
        <v>0</v>
      </c>
      <c r="X7" s="4">
        <v>7</v>
      </c>
      <c r="Y7" s="1">
        <v>0</v>
      </c>
      <c r="Z7" s="10">
        <f t="shared" si="1"/>
        <v>0</v>
      </c>
    </row>
    <row r="8" spans="1:26" s="9" customFormat="1" x14ac:dyDescent="0.35">
      <c r="A8" s="18"/>
      <c r="B8" s="18" t="s">
        <v>6</v>
      </c>
      <c r="C8" s="5">
        <v>2013.0338579699246</v>
      </c>
      <c r="D8" s="6">
        <v>19.213197368696466</v>
      </c>
      <c r="E8" s="11">
        <f t="shared" si="2"/>
        <v>9.5443985170087075E-3</v>
      </c>
      <c r="F8" s="5">
        <f>SUM(F5:F7)</f>
        <v>1999.0695999219201</v>
      </c>
      <c r="G8" s="6">
        <f>SUM(G5:G7)</f>
        <v>20.420945860805862</v>
      </c>
      <c r="H8" s="11">
        <f t="shared" si="3"/>
        <v>1.021522505349662E-2</v>
      </c>
      <c r="I8" s="5">
        <v>2123.25263</v>
      </c>
      <c r="J8" s="6">
        <v>21.664149999999999</v>
      </c>
      <c r="K8" s="11">
        <f>J8/$I$8</f>
        <v>1.0203284194212913E-2</v>
      </c>
      <c r="L8" s="5">
        <f>SUM(L5:L7)</f>
        <v>1738.5701100000003</v>
      </c>
      <c r="M8" s="6">
        <f>SUM(M5:M7)</f>
        <v>17.600000000000001</v>
      </c>
      <c r="N8" s="11">
        <f t="shared" si="4"/>
        <v>1.01232615807481E-2</v>
      </c>
      <c r="O8" s="5">
        <f>SUM(O5:O7)</f>
        <v>1953.7879482347878</v>
      </c>
      <c r="P8" s="6">
        <f>SUM(P5:P7)</f>
        <v>21.260684217687075</v>
      </c>
      <c r="Q8" s="11">
        <f t="shared" si="5"/>
        <v>1.0881776723464652E-2</v>
      </c>
      <c r="R8" s="5">
        <f>SUM(R5:R7)</f>
        <v>1890.0761810636477</v>
      </c>
      <c r="S8" s="6">
        <f>SUM(S5:S7)</f>
        <v>21.957894736842107</v>
      </c>
      <c r="T8" s="11">
        <f t="shared" si="0"/>
        <v>1.2733051423496197E-2</v>
      </c>
      <c r="U8" s="5">
        <f>SUM(U5:U7)</f>
        <v>1724.4801741963738</v>
      </c>
      <c r="V8" s="6">
        <f>SUM(V5:V7)</f>
        <v>21.239047619047618</v>
      </c>
      <c r="W8" s="11">
        <f t="shared" si="6"/>
        <v>1.2316202840050186E-2</v>
      </c>
      <c r="X8" s="5">
        <f>SUM(X5:X7)</f>
        <v>1718.5833664311378</v>
      </c>
      <c r="Y8" s="6">
        <f>SUM(Y5:Y7)</f>
        <v>21.600680272108846</v>
      </c>
      <c r="Z8" s="11">
        <f>Y8/$X$8</f>
        <v>1.256888708108788E-2</v>
      </c>
    </row>
    <row r="9" spans="1:26" x14ac:dyDescent="0.35">
      <c r="A9" s="17"/>
      <c r="B9" s="17"/>
      <c r="C9" s="4"/>
      <c r="D9" s="1"/>
      <c r="E9" s="12"/>
      <c r="F9" s="4"/>
      <c r="G9" s="1"/>
      <c r="H9" s="12"/>
      <c r="I9" s="4"/>
      <c r="J9" s="1"/>
      <c r="K9" s="12"/>
      <c r="L9" s="4"/>
      <c r="M9" s="1"/>
      <c r="N9" s="12"/>
      <c r="O9" s="4"/>
      <c r="P9" s="1"/>
      <c r="Q9" s="12"/>
      <c r="R9" s="5"/>
      <c r="S9" s="6"/>
      <c r="T9" s="14"/>
      <c r="U9" s="4"/>
      <c r="V9" s="1"/>
      <c r="W9" s="12"/>
      <c r="X9" s="4"/>
      <c r="Y9" s="1"/>
      <c r="Z9" s="12"/>
    </row>
    <row r="10" spans="1:26" x14ac:dyDescent="0.35">
      <c r="A10" s="18">
        <v>12</v>
      </c>
      <c r="B10" s="17" t="s">
        <v>7</v>
      </c>
      <c r="C10" s="4">
        <v>379.61694000000011</v>
      </c>
      <c r="D10" s="1">
        <v>4</v>
      </c>
      <c r="E10" s="10">
        <f>D10/$C$13</f>
        <v>1.9870505327882885E-3</v>
      </c>
      <c r="F10" s="4">
        <v>1332.003749999998</v>
      </c>
      <c r="G10" s="1">
        <v>12.300140000000001</v>
      </c>
      <c r="H10" s="10">
        <f>G10/$F$13</f>
        <v>6.1529323443668153E-3</v>
      </c>
      <c r="I10" s="4">
        <v>1315.1587599999971</v>
      </c>
      <c r="J10" s="1">
        <v>11.92285</v>
      </c>
      <c r="K10" s="10">
        <f>J10/$I$13</f>
        <v>5.6153704140237013E-3</v>
      </c>
      <c r="L10" s="4">
        <v>1270.1599699999983</v>
      </c>
      <c r="M10" s="1">
        <v>11.6</v>
      </c>
      <c r="N10" s="10">
        <f>M10/$L$13</f>
        <v>6.2315152642228857E-3</v>
      </c>
      <c r="O10" s="4">
        <v>515.44649925169995</v>
      </c>
      <c r="P10" s="1">
        <v>3.9001399999999999</v>
      </c>
      <c r="Q10" s="10">
        <f t="shared" ref="Q10:Q13" si="7">P10/$O$8</f>
        <v>1.9961941128379393E-3</v>
      </c>
      <c r="R10" s="4">
        <v>1289.0110941569972</v>
      </c>
      <c r="S10" s="1">
        <v>16</v>
      </c>
      <c r="T10" s="10">
        <f t="shared" ref="T10:T13" si="8">S10/$U$8</f>
        <v>9.2781582759895575E-3</v>
      </c>
      <c r="U10" s="4">
        <v>1151.4636700932992</v>
      </c>
      <c r="V10" s="1">
        <v>14</v>
      </c>
      <c r="W10" s="10">
        <f>V10/$U$13</f>
        <v>8.1136834890150923E-3</v>
      </c>
      <c r="X10" s="4">
        <v>1165.2772715899991</v>
      </c>
      <c r="Y10" s="1">
        <v>14</v>
      </c>
      <c r="Z10" s="10">
        <f>Y10/$X$13</f>
        <v>8.1462443274269696E-3</v>
      </c>
    </row>
    <row r="11" spans="1:26" x14ac:dyDescent="0.35">
      <c r="A11" s="17"/>
      <c r="B11" s="17" t="s">
        <v>8</v>
      </c>
      <c r="C11" s="4">
        <v>1315.3073799999981</v>
      </c>
      <c r="D11" s="1">
        <v>13.10014</v>
      </c>
      <c r="E11" s="10">
        <f t="shared" ref="E11:E13" si="9">D11/$C$13</f>
        <v>6.5076600416502928E-3</v>
      </c>
      <c r="F11" s="4">
        <v>384.67041000000023</v>
      </c>
      <c r="G11" s="1">
        <v>6.2</v>
      </c>
      <c r="H11" s="10">
        <f t="shared" ref="H11:H13" si="10">G11/$F$13</f>
        <v>3.1014427913075991E-3</v>
      </c>
      <c r="I11" s="4">
        <v>502.31917000000021</v>
      </c>
      <c r="J11" s="1">
        <v>7.4</v>
      </c>
      <c r="K11" s="10">
        <f>J11/$I$13</f>
        <v>3.4852188079004093E-3</v>
      </c>
      <c r="L11" s="4">
        <v>468.41014000000041</v>
      </c>
      <c r="M11" s="1">
        <v>6</v>
      </c>
      <c r="N11" s="10">
        <f t="shared" ref="N11:N13" si="11">M11/$L$13</f>
        <v>3.2231975504601134E-3</v>
      </c>
      <c r="O11" s="4">
        <v>1319.366709455697</v>
      </c>
      <c r="P11" s="1">
        <v>16</v>
      </c>
      <c r="Q11" s="10">
        <f t="shared" si="7"/>
        <v>8.1892203370666251E-3</v>
      </c>
      <c r="R11" s="4">
        <v>469.91238551030023</v>
      </c>
      <c r="S11" s="1">
        <v>5.8</v>
      </c>
      <c r="T11" s="10">
        <f t="shared" si="8"/>
        <v>3.3633323750462147E-3</v>
      </c>
      <c r="U11" s="4">
        <v>458.89722510200005</v>
      </c>
      <c r="V11" s="1">
        <v>7.4</v>
      </c>
      <c r="W11" s="10">
        <f t="shared" ref="W11:W13" si="12">V11/$U$13</f>
        <v>4.2886612727651204E-3</v>
      </c>
      <c r="X11" s="4">
        <v>440.57790537410011</v>
      </c>
      <c r="Y11" s="1">
        <v>5.8</v>
      </c>
      <c r="Z11" s="10">
        <f t="shared" ref="Z11:Z13" si="13">Y11/$X$13</f>
        <v>3.3748726499340303E-3</v>
      </c>
    </row>
    <row r="12" spans="1:26" x14ac:dyDescent="0.35">
      <c r="A12" s="17"/>
      <c r="B12" s="17" t="s">
        <v>9</v>
      </c>
      <c r="C12" s="4">
        <v>318.1095379699251</v>
      </c>
      <c r="D12" s="1">
        <v>2.1130573686964667</v>
      </c>
      <c r="E12" s="10">
        <f t="shared" si="9"/>
        <v>1.0496879425701334E-3</v>
      </c>
      <c r="F12" s="4">
        <v>282.39543992192</v>
      </c>
      <c r="G12" s="1">
        <v>1.9208058608058609</v>
      </c>
      <c r="H12" s="10">
        <f t="shared" si="10"/>
        <v>9.6084991782221369E-4</v>
      </c>
      <c r="I12" s="4">
        <v>305.77470000000022</v>
      </c>
      <c r="J12" s="1">
        <v>2.3412999999999999</v>
      </c>
      <c r="K12" s="10">
        <f>J12/$I$13</f>
        <v>1.1026949722888145E-3</v>
      </c>
      <c r="L12" s="4">
        <v>122.9354</v>
      </c>
      <c r="M12" s="1">
        <v>8.1599999999999992E-2</v>
      </c>
      <c r="N12" s="10">
        <f t="shared" si="11"/>
        <v>4.3835486686257534E-5</v>
      </c>
      <c r="O12" s="4">
        <v>118.97473952738989</v>
      </c>
      <c r="P12" s="1">
        <v>1.3605442176870748</v>
      </c>
      <c r="Q12" s="10">
        <f t="shared" si="7"/>
        <v>6.9636227356008719E-4</v>
      </c>
      <c r="R12" s="4">
        <v>131.15270139634796</v>
      </c>
      <c r="S12" s="1">
        <v>0.15789473684210525</v>
      </c>
      <c r="T12" s="10">
        <f t="shared" si="8"/>
        <v>9.156077246042326E-5</v>
      </c>
      <c r="U12" s="4">
        <v>115.11927900107409</v>
      </c>
      <c r="V12" s="1">
        <v>0.83904761904761904</v>
      </c>
      <c r="W12" s="10">
        <f t="shared" si="12"/>
        <v>4.862690580831494E-4</v>
      </c>
      <c r="X12" s="4">
        <v>112.72818946703838</v>
      </c>
      <c r="Y12" s="1">
        <v>1.8006802721088433</v>
      </c>
      <c r="Z12" s="10">
        <f t="shared" si="13"/>
        <v>1.0477701037268797E-3</v>
      </c>
    </row>
    <row r="13" spans="1:26" s="9" customFormat="1" ht="15" thickBot="1" x14ac:dyDescent="0.4">
      <c r="A13" s="19"/>
      <c r="B13" s="19" t="s">
        <v>6</v>
      </c>
      <c r="C13" s="7">
        <v>2013.0338579699232</v>
      </c>
      <c r="D13" s="8">
        <v>19.213197368696466</v>
      </c>
      <c r="E13" s="13">
        <f t="shared" si="9"/>
        <v>9.5443985170087144E-3</v>
      </c>
      <c r="F13" s="7">
        <v>1999.0695999219183</v>
      </c>
      <c r="G13" s="8">
        <v>20.420945860805862</v>
      </c>
      <c r="H13" s="13">
        <f t="shared" si="10"/>
        <v>1.0215225053496629E-2</v>
      </c>
      <c r="I13" s="7">
        <v>2123.2526299999977</v>
      </c>
      <c r="J13" s="8">
        <v>21.664150000000003</v>
      </c>
      <c r="K13" s="13">
        <f>J13/$I$13</f>
        <v>1.0203284194212927E-2</v>
      </c>
      <c r="L13" s="7">
        <f>SUM(L10:L12)</f>
        <v>1861.5055099999988</v>
      </c>
      <c r="M13" s="8">
        <f>SUM(M10:M12)</f>
        <v>17.681600000000003</v>
      </c>
      <c r="N13" s="13">
        <f t="shared" si="11"/>
        <v>9.4985483013692584E-3</v>
      </c>
      <c r="O13" s="7">
        <f>SUM(O10:O12)</f>
        <v>1953.7879482347867</v>
      </c>
      <c r="P13" s="8">
        <f>SUM(P10:P12)</f>
        <v>21.260684217687075</v>
      </c>
      <c r="Q13" s="13">
        <f t="shared" si="7"/>
        <v>1.0881776723464652E-2</v>
      </c>
      <c r="R13" s="7">
        <f>SUM(R10:R12)</f>
        <v>1890.0761810636454</v>
      </c>
      <c r="S13" s="8">
        <f>SUM(S10:S12)</f>
        <v>21.957894736842107</v>
      </c>
      <c r="T13" s="13">
        <f t="shared" si="8"/>
        <v>1.2733051423496197E-2</v>
      </c>
      <c r="U13" s="7">
        <f>SUM(U10:U12)</f>
        <v>1725.4801741963734</v>
      </c>
      <c r="V13" s="8">
        <f>SUM(V10:V12)</f>
        <v>22.239047619047618</v>
      </c>
      <c r="W13" s="13">
        <f t="shared" si="12"/>
        <v>1.2888613819863361E-2</v>
      </c>
      <c r="X13" s="7">
        <f>SUM(X10:X12)</f>
        <v>1718.5833664311376</v>
      </c>
      <c r="Y13" s="8">
        <f>SUM(Y10:Y12)</f>
        <v>21.600680272108843</v>
      </c>
      <c r="Z13" s="13">
        <f t="shared" si="13"/>
        <v>1.2568887081087879E-2</v>
      </c>
    </row>
    <row r="14" spans="1:26" x14ac:dyDescent="0.35">
      <c r="D14" s="1"/>
      <c r="E14" s="3"/>
      <c r="F14" s="3"/>
    </row>
    <row r="17" spans="2:3" x14ac:dyDescent="0.35">
      <c r="B17" t="s">
        <v>10</v>
      </c>
    </row>
    <row r="26" spans="2:3" x14ac:dyDescent="0.35">
      <c r="C26" s="2"/>
    </row>
    <row r="27" spans="2:3" x14ac:dyDescent="0.35">
      <c r="C27" s="2"/>
    </row>
  </sheetData>
  <mergeCells count="8">
    <mergeCell ref="U3:W3"/>
    <mergeCell ref="X3:Z3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364E5-C262-4B9E-8DA9-C11BEBF5E74D}">
  <dimension ref="A1:J27"/>
  <sheetViews>
    <sheetView zoomScale="49" workbookViewId="0">
      <selection activeCell="F38" sqref="F38"/>
    </sheetView>
  </sheetViews>
  <sheetFormatPr defaultColWidth="67.1796875" defaultRowHeight="14.5" x14ac:dyDescent="0.35"/>
  <cols>
    <col min="1" max="1" width="49.81640625" style="37" bestFit="1" customWidth="1"/>
    <col min="2" max="2" width="54.6328125" style="37" bestFit="1" customWidth="1"/>
    <col min="3" max="3" width="24.1796875" style="37" bestFit="1" customWidth="1"/>
    <col min="4" max="4" width="18.453125" style="37" bestFit="1" customWidth="1"/>
    <col min="5" max="5" width="18.08984375" style="37" bestFit="1" customWidth="1"/>
    <col min="6" max="6" width="65.7265625" style="37" bestFit="1" customWidth="1"/>
    <col min="7" max="7" width="31.08984375" style="37" bestFit="1" customWidth="1"/>
    <col min="8" max="8" width="13.26953125" style="37" bestFit="1" customWidth="1"/>
    <col min="9" max="9" width="11.81640625" style="37" bestFit="1" customWidth="1"/>
    <col min="10" max="10" width="30.54296875" style="37" bestFit="1" customWidth="1"/>
    <col min="11" max="16384" width="67.1796875" style="37"/>
  </cols>
  <sheetData>
    <row r="1" spans="1:10" x14ac:dyDescent="0.35">
      <c r="A1" s="35" t="s">
        <v>11</v>
      </c>
      <c r="B1" s="36" t="s">
        <v>12</v>
      </c>
      <c r="C1" s="36" t="s">
        <v>13</v>
      </c>
      <c r="D1" s="36" t="s">
        <v>14</v>
      </c>
      <c r="E1" s="36" t="s">
        <v>15</v>
      </c>
      <c r="F1" s="36" t="s">
        <v>16</v>
      </c>
      <c r="G1" s="36" t="s">
        <v>17</v>
      </c>
      <c r="H1" s="36" t="s">
        <v>18</v>
      </c>
      <c r="I1" s="36" t="s">
        <v>19</v>
      </c>
      <c r="J1" s="36" t="s">
        <v>20</v>
      </c>
    </row>
    <row r="2" spans="1:10" x14ac:dyDescent="0.35">
      <c r="A2" s="38" t="s">
        <v>21</v>
      </c>
      <c r="B2" s="39" t="s">
        <v>22</v>
      </c>
      <c r="C2" s="44"/>
      <c r="D2" s="44"/>
      <c r="E2" s="44"/>
      <c r="F2" s="44"/>
      <c r="G2" s="39" t="s">
        <v>23</v>
      </c>
      <c r="H2" s="39" t="s">
        <v>4</v>
      </c>
      <c r="I2" s="39" t="s">
        <v>7</v>
      </c>
      <c r="J2" s="39" t="s">
        <v>24</v>
      </c>
    </row>
    <row r="3" spans="1:10" x14ac:dyDescent="0.35">
      <c r="A3" s="40" t="s">
        <v>21</v>
      </c>
      <c r="B3" s="41" t="s">
        <v>21</v>
      </c>
      <c r="C3" s="45"/>
      <c r="D3" s="45"/>
      <c r="E3" s="45"/>
      <c r="F3" s="45"/>
      <c r="G3" s="41" t="s">
        <v>25</v>
      </c>
      <c r="H3" s="41" t="s">
        <v>4</v>
      </c>
      <c r="I3" s="41" t="s">
        <v>8</v>
      </c>
      <c r="J3" s="41" t="s">
        <v>24</v>
      </c>
    </row>
    <row r="4" spans="1:10" x14ac:dyDescent="0.35">
      <c r="A4" s="38" t="s">
        <v>26</v>
      </c>
      <c r="B4" s="39" t="s">
        <v>27</v>
      </c>
      <c r="C4" s="44"/>
      <c r="D4" s="44"/>
      <c r="E4" s="44"/>
      <c r="F4" s="44"/>
      <c r="G4" s="39" t="s">
        <v>9</v>
      </c>
      <c r="H4" s="39" t="s">
        <v>4</v>
      </c>
      <c r="I4" s="39" t="s">
        <v>9</v>
      </c>
      <c r="J4" s="39" t="s">
        <v>24</v>
      </c>
    </row>
    <row r="5" spans="1:10" x14ac:dyDescent="0.35">
      <c r="A5" s="40" t="s">
        <v>26</v>
      </c>
      <c r="B5" s="41" t="s">
        <v>27</v>
      </c>
      <c r="C5" s="45"/>
      <c r="D5" s="45"/>
      <c r="E5" s="45"/>
      <c r="F5" s="45"/>
      <c r="G5" s="41" t="s">
        <v>9</v>
      </c>
      <c r="H5" s="41" t="s">
        <v>4</v>
      </c>
      <c r="I5" s="41" t="s">
        <v>9</v>
      </c>
      <c r="J5" s="41" t="s">
        <v>24</v>
      </c>
    </row>
    <row r="6" spans="1:10" x14ac:dyDescent="0.35">
      <c r="A6" s="38" t="s">
        <v>28</v>
      </c>
      <c r="B6" s="39" t="s">
        <v>28</v>
      </c>
      <c r="C6" s="44"/>
      <c r="D6" s="44"/>
      <c r="E6" s="44"/>
      <c r="F6" s="44"/>
      <c r="G6" s="39" t="s">
        <v>23</v>
      </c>
      <c r="H6" s="39" t="s">
        <v>4</v>
      </c>
      <c r="I6" s="39" t="s">
        <v>7</v>
      </c>
      <c r="J6" s="39" t="s">
        <v>24</v>
      </c>
    </row>
    <row r="7" spans="1:10" x14ac:dyDescent="0.35">
      <c r="A7" s="40" t="s">
        <v>28</v>
      </c>
      <c r="B7" s="41" t="s">
        <v>28</v>
      </c>
      <c r="C7" s="45"/>
      <c r="D7" s="45"/>
      <c r="E7" s="45"/>
      <c r="F7" s="45"/>
      <c r="G7" s="41" t="s">
        <v>9</v>
      </c>
      <c r="H7" s="41" t="s">
        <v>4</v>
      </c>
      <c r="I7" s="41" t="s">
        <v>9</v>
      </c>
      <c r="J7" s="41" t="s">
        <v>24</v>
      </c>
    </row>
    <row r="8" spans="1:10" x14ac:dyDescent="0.35">
      <c r="A8" s="38" t="s">
        <v>29</v>
      </c>
      <c r="B8" s="39" t="s">
        <v>30</v>
      </c>
      <c r="C8" s="44"/>
      <c r="D8" s="44"/>
      <c r="E8" s="44"/>
      <c r="F8" s="44"/>
      <c r="G8" s="39" t="s">
        <v>23</v>
      </c>
      <c r="H8" s="39" t="s">
        <v>3</v>
      </c>
      <c r="I8" s="39" t="s">
        <v>7</v>
      </c>
      <c r="J8" s="39" t="s">
        <v>31</v>
      </c>
    </row>
    <row r="9" spans="1:10" x14ac:dyDescent="0.35">
      <c r="A9" s="40" t="s">
        <v>32</v>
      </c>
      <c r="B9" s="41" t="s">
        <v>32</v>
      </c>
      <c r="C9" s="45"/>
      <c r="D9" s="45"/>
      <c r="E9" s="45"/>
      <c r="F9" s="45"/>
      <c r="G9" s="41" t="s">
        <v>25</v>
      </c>
      <c r="H9" s="41" t="s">
        <v>4</v>
      </c>
      <c r="I9" s="41" t="s">
        <v>8</v>
      </c>
      <c r="J9" s="41" t="s">
        <v>24</v>
      </c>
    </row>
    <row r="10" spans="1:10" x14ac:dyDescent="0.35">
      <c r="A10" s="38" t="s">
        <v>33</v>
      </c>
      <c r="B10" s="39" t="s">
        <v>33</v>
      </c>
      <c r="C10" s="44"/>
      <c r="D10" s="44"/>
      <c r="E10" s="44"/>
      <c r="F10" s="44"/>
      <c r="G10" s="39" t="s">
        <v>23</v>
      </c>
      <c r="H10" s="39" t="s">
        <v>4</v>
      </c>
      <c r="I10" s="39" t="s">
        <v>7</v>
      </c>
      <c r="J10" s="39" t="s">
        <v>34</v>
      </c>
    </row>
    <row r="11" spans="1:10" x14ac:dyDescent="0.35">
      <c r="A11" s="40" t="s">
        <v>33</v>
      </c>
      <c r="B11" s="41" t="s">
        <v>33</v>
      </c>
      <c r="C11" s="45"/>
      <c r="D11" s="45"/>
      <c r="E11" s="45"/>
      <c r="F11" s="45"/>
      <c r="G11" s="41" t="s">
        <v>23</v>
      </c>
      <c r="H11" s="41" t="s">
        <v>3</v>
      </c>
      <c r="I11" s="41" t="s">
        <v>7</v>
      </c>
      <c r="J11" s="41" t="s">
        <v>31</v>
      </c>
    </row>
    <row r="12" spans="1:10" x14ac:dyDescent="0.35">
      <c r="A12" s="38" t="s">
        <v>33</v>
      </c>
      <c r="B12" s="39" t="s">
        <v>33</v>
      </c>
      <c r="C12" s="44"/>
      <c r="D12" s="44"/>
      <c r="E12" s="44"/>
      <c r="F12" s="44"/>
      <c r="G12" s="39" t="s">
        <v>23</v>
      </c>
      <c r="H12" s="39" t="s">
        <v>3</v>
      </c>
      <c r="I12" s="39" t="s">
        <v>7</v>
      </c>
      <c r="J12" s="39" t="s">
        <v>31</v>
      </c>
    </row>
    <row r="13" spans="1:10" x14ac:dyDescent="0.35">
      <c r="A13" s="40" t="s">
        <v>33</v>
      </c>
      <c r="B13" s="41" t="s">
        <v>33</v>
      </c>
      <c r="C13" s="45"/>
      <c r="D13" s="45"/>
      <c r="E13" s="45"/>
      <c r="F13" s="45"/>
      <c r="G13" s="41" t="s">
        <v>23</v>
      </c>
      <c r="H13" s="41" t="s">
        <v>3</v>
      </c>
      <c r="I13" s="41" t="s">
        <v>7</v>
      </c>
      <c r="J13" s="41" t="s">
        <v>31</v>
      </c>
    </row>
    <row r="14" spans="1:10" x14ac:dyDescent="0.35">
      <c r="A14" s="38" t="s">
        <v>33</v>
      </c>
      <c r="B14" s="39" t="s">
        <v>33</v>
      </c>
      <c r="C14" s="44"/>
      <c r="D14" s="44"/>
      <c r="E14" s="44"/>
      <c r="F14" s="44"/>
      <c r="G14" s="39" t="s">
        <v>23</v>
      </c>
      <c r="H14" s="39" t="s">
        <v>4</v>
      </c>
      <c r="I14" s="39" t="s">
        <v>7</v>
      </c>
      <c r="J14" s="39" t="s">
        <v>24</v>
      </c>
    </row>
    <row r="15" spans="1:10" x14ac:dyDescent="0.35">
      <c r="A15" s="40" t="s">
        <v>33</v>
      </c>
      <c r="B15" s="41" t="s">
        <v>33</v>
      </c>
      <c r="C15" s="45"/>
      <c r="D15" s="45"/>
      <c r="E15" s="45"/>
      <c r="F15" s="45"/>
      <c r="G15" s="41" t="s">
        <v>23</v>
      </c>
      <c r="H15" s="41" t="s">
        <v>3</v>
      </c>
      <c r="I15" s="41" t="s">
        <v>7</v>
      </c>
      <c r="J15" s="41" t="s">
        <v>35</v>
      </c>
    </row>
    <row r="16" spans="1:10" x14ac:dyDescent="0.35">
      <c r="A16" s="38" t="s">
        <v>33</v>
      </c>
      <c r="B16" s="39" t="s">
        <v>33</v>
      </c>
      <c r="C16" s="44"/>
      <c r="D16" s="44"/>
      <c r="E16" s="44"/>
      <c r="F16" s="44"/>
      <c r="G16" s="39" t="s">
        <v>23</v>
      </c>
      <c r="H16" s="39" t="s">
        <v>3</v>
      </c>
      <c r="I16" s="39" t="s">
        <v>7</v>
      </c>
      <c r="J16" s="39" t="s">
        <v>31</v>
      </c>
    </row>
    <row r="17" spans="1:10" x14ac:dyDescent="0.35">
      <c r="A17" s="40" t="s">
        <v>33</v>
      </c>
      <c r="B17" s="41" t="s">
        <v>33</v>
      </c>
      <c r="C17" s="45"/>
      <c r="D17" s="45"/>
      <c r="E17" s="45"/>
      <c r="F17" s="45"/>
      <c r="G17" s="41" t="s">
        <v>36</v>
      </c>
      <c r="H17" s="41" t="s">
        <v>3</v>
      </c>
      <c r="I17" s="41" t="s">
        <v>8</v>
      </c>
      <c r="J17" s="41" t="s">
        <v>31</v>
      </c>
    </row>
    <row r="18" spans="1:10" x14ac:dyDescent="0.35">
      <c r="A18" s="38" t="s">
        <v>33</v>
      </c>
      <c r="B18" s="39" t="s">
        <v>33</v>
      </c>
      <c r="C18" s="44"/>
      <c r="D18" s="44"/>
      <c r="E18" s="44"/>
      <c r="F18" s="44"/>
      <c r="G18" s="39" t="s">
        <v>23</v>
      </c>
      <c r="H18" s="39" t="s">
        <v>3</v>
      </c>
      <c r="I18" s="39" t="s">
        <v>7</v>
      </c>
      <c r="J18" s="39" t="s">
        <v>31</v>
      </c>
    </row>
    <row r="19" spans="1:10" x14ac:dyDescent="0.35">
      <c r="A19" s="40" t="s">
        <v>33</v>
      </c>
      <c r="B19" s="41" t="s">
        <v>33</v>
      </c>
      <c r="C19" s="45"/>
      <c r="D19" s="45"/>
      <c r="E19" s="45"/>
      <c r="F19" s="45"/>
      <c r="G19" s="41" t="s">
        <v>25</v>
      </c>
      <c r="H19" s="41" t="s">
        <v>3</v>
      </c>
      <c r="I19" s="41" t="s">
        <v>8</v>
      </c>
      <c r="J19" s="41" t="s">
        <v>31</v>
      </c>
    </row>
    <row r="20" spans="1:10" x14ac:dyDescent="0.35">
      <c r="A20" s="38" t="s">
        <v>33</v>
      </c>
      <c r="B20" s="39" t="s">
        <v>33</v>
      </c>
      <c r="C20" s="44"/>
      <c r="D20" s="44"/>
      <c r="E20" s="44"/>
      <c r="F20" s="44"/>
      <c r="G20" s="39" t="s">
        <v>25</v>
      </c>
      <c r="H20" s="39" t="s">
        <v>3</v>
      </c>
      <c r="I20" s="39" t="s">
        <v>8</v>
      </c>
      <c r="J20" s="39" t="s">
        <v>31</v>
      </c>
    </row>
    <row r="21" spans="1:10" x14ac:dyDescent="0.35">
      <c r="A21" s="40" t="s">
        <v>33</v>
      </c>
      <c r="B21" s="41" t="s">
        <v>33</v>
      </c>
      <c r="C21" s="45"/>
      <c r="D21" s="45"/>
      <c r="E21" s="45"/>
      <c r="F21" s="45"/>
      <c r="G21" s="41" t="s">
        <v>25</v>
      </c>
      <c r="H21" s="41" t="s">
        <v>4</v>
      </c>
      <c r="I21" s="41" t="s">
        <v>8</v>
      </c>
      <c r="J21" s="41" t="s">
        <v>24</v>
      </c>
    </row>
    <row r="22" spans="1:10" x14ac:dyDescent="0.35">
      <c r="A22" s="38" t="s">
        <v>33</v>
      </c>
      <c r="B22" s="39" t="s">
        <v>33</v>
      </c>
      <c r="C22" s="44"/>
      <c r="D22" s="44"/>
      <c r="E22" s="44"/>
      <c r="F22" s="44"/>
      <c r="G22" s="39" t="s">
        <v>9</v>
      </c>
      <c r="H22" s="39" t="s">
        <v>4</v>
      </c>
      <c r="I22" s="39" t="s">
        <v>9</v>
      </c>
      <c r="J22" s="39" t="s">
        <v>24</v>
      </c>
    </row>
    <row r="23" spans="1:10" x14ac:dyDescent="0.35">
      <c r="A23" s="40" t="s">
        <v>33</v>
      </c>
      <c r="B23" s="41" t="s">
        <v>33</v>
      </c>
      <c r="C23" s="45"/>
      <c r="D23" s="45"/>
      <c r="E23" s="45"/>
      <c r="F23" s="45"/>
      <c r="G23" s="41" t="s">
        <v>9</v>
      </c>
      <c r="H23" s="41" t="s">
        <v>4</v>
      </c>
      <c r="I23" s="41" t="s">
        <v>9</v>
      </c>
      <c r="J23" s="41" t="s">
        <v>24</v>
      </c>
    </row>
    <row r="24" spans="1:10" x14ac:dyDescent="0.35">
      <c r="A24" s="38"/>
      <c r="B24" s="39" t="s">
        <v>37</v>
      </c>
      <c r="C24" s="44"/>
      <c r="D24" s="44"/>
      <c r="E24" s="44"/>
      <c r="F24" s="44"/>
      <c r="G24" s="39" t="s">
        <v>23</v>
      </c>
      <c r="H24" s="39" t="s">
        <v>4</v>
      </c>
      <c r="I24" s="39" t="s">
        <v>7</v>
      </c>
      <c r="J24" s="39" t="s">
        <v>24</v>
      </c>
    </row>
    <row r="25" spans="1:10" x14ac:dyDescent="0.35">
      <c r="A25" s="40" t="s">
        <v>38</v>
      </c>
      <c r="B25" s="41" t="s">
        <v>39</v>
      </c>
      <c r="C25" s="45"/>
      <c r="D25" s="45"/>
      <c r="E25" s="45"/>
      <c r="F25" s="45"/>
      <c r="G25" s="41" t="s">
        <v>23</v>
      </c>
      <c r="H25" s="41" t="s">
        <v>4</v>
      </c>
      <c r="I25" s="41" t="s">
        <v>7</v>
      </c>
      <c r="J25" s="41" t="s">
        <v>24</v>
      </c>
    </row>
    <row r="26" spans="1:10" x14ac:dyDescent="0.35">
      <c r="A26" s="38" t="s">
        <v>38</v>
      </c>
      <c r="B26" s="39" t="s">
        <v>39</v>
      </c>
      <c r="C26" s="44"/>
      <c r="D26" s="44"/>
      <c r="E26" s="44"/>
      <c r="F26" s="44"/>
      <c r="G26" s="39" t="s">
        <v>36</v>
      </c>
      <c r="H26" s="39" t="s">
        <v>3</v>
      </c>
      <c r="I26" s="39" t="s">
        <v>8</v>
      </c>
      <c r="J26" s="39" t="s">
        <v>43</v>
      </c>
    </row>
    <row r="27" spans="1:10" x14ac:dyDescent="0.35">
      <c r="A27" s="42" t="s">
        <v>44</v>
      </c>
      <c r="B27" s="43" t="s">
        <v>45</v>
      </c>
      <c r="C27" s="46"/>
      <c r="D27" s="46"/>
      <c r="E27" s="46"/>
      <c r="F27" s="46"/>
      <c r="G27" s="43" t="s">
        <v>23</v>
      </c>
      <c r="H27" s="43" t="s">
        <v>4</v>
      </c>
      <c r="I27" s="43" t="s">
        <v>7</v>
      </c>
      <c r="J27" s="43" t="s">
        <v>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877B-652D-414E-8C95-FCB5008BB84A}">
  <dimension ref="A1:K12"/>
  <sheetViews>
    <sheetView tabSelected="1" zoomScale="70" zoomScaleNormal="70" workbookViewId="0">
      <selection activeCell="F19" sqref="F19"/>
    </sheetView>
  </sheetViews>
  <sheetFormatPr defaultColWidth="8.81640625" defaultRowHeight="14.5" x14ac:dyDescent="0.35"/>
  <cols>
    <col min="1" max="1" width="31.54296875" style="50" customWidth="1"/>
    <col min="2" max="2" width="29.26953125" style="50" customWidth="1"/>
    <col min="3" max="3" width="9.81640625" style="50" customWidth="1"/>
    <col min="4" max="4" width="12.1796875" style="50" bestFit="1" customWidth="1"/>
    <col min="5" max="5" width="14" style="50" bestFit="1" customWidth="1"/>
    <col min="6" max="6" width="57" style="50" bestFit="1" customWidth="1"/>
    <col min="7" max="7" width="21.26953125" style="50" bestFit="1" customWidth="1"/>
    <col min="8" max="8" width="11" style="50" bestFit="1" customWidth="1"/>
    <col min="9" max="9" width="9.81640625" style="50" bestFit="1" customWidth="1"/>
    <col min="10" max="10" width="24.7265625" style="50" bestFit="1" customWidth="1"/>
    <col min="11" max="11" width="15.54296875" style="50" bestFit="1" customWidth="1"/>
    <col min="12" max="16384" width="8.81640625" style="50"/>
  </cols>
  <sheetData>
    <row r="1" spans="1:11" ht="29" x14ac:dyDescent="0.35">
      <c r="A1" s="47" t="s">
        <v>11</v>
      </c>
      <c r="B1" s="48" t="s">
        <v>12</v>
      </c>
      <c r="C1" s="48" t="s">
        <v>13</v>
      </c>
      <c r="D1" s="48" t="s">
        <v>14</v>
      </c>
      <c r="E1" s="48" t="s">
        <v>15</v>
      </c>
      <c r="F1" s="48" t="s">
        <v>16</v>
      </c>
      <c r="G1" s="48" t="s">
        <v>17</v>
      </c>
      <c r="H1" s="48" t="s">
        <v>18</v>
      </c>
      <c r="I1" s="48" t="s">
        <v>19</v>
      </c>
      <c r="J1" s="48" t="s">
        <v>20</v>
      </c>
      <c r="K1" s="49" t="s">
        <v>46</v>
      </c>
    </row>
    <row r="2" spans="1:11" ht="29" x14ac:dyDescent="0.35">
      <c r="A2" s="51" t="s">
        <v>29</v>
      </c>
      <c r="B2" s="52" t="s">
        <v>30</v>
      </c>
      <c r="C2" s="56"/>
      <c r="D2" s="56"/>
      <c r="E2" s="56"/>
      <c r="F2" s="56"/>
      <c r="G2" s="52" t="s">
        <v>23</v>
      </c>
      <c r="H2" s="52" t="s">
        <v>3</v>
      </c>
      <c r="I2" s="52" t="s">
        <v>7</v>
      </c>
      <c r="J2" s="52" t="s">
        <v>31</v>
      </c>
      <c r="K2" s="53" t="s">
        <v>73</v>
      </c>
    </row>
    <row r="3" spans="1:11" ht="43.5" x14ac:dyDescent="0.35">
      <c r="A3" s="54" t="s">
        <v>33</v>
      </c>
      <c r="B3" s="55" t="s">
        <v>33</v>
      </c>
      <c r="C3" s="57"/>
      <c r="D3" s="57"/>
      <c r="E3" s="57"/>
      <c r="F3" s="57"/>
      <c r="G3" s="55" t="s">
        <v>23</v>
      </c>
      <c r="H3" s="55" t="s">
        <v>3</v>
      </c>
      <c r="I3" s="55" t="s">
        <v>7</v>
      </c>
      <c r="J3" s="55" t="s">
        <v>31</v>
      </c>
      <c r="K3" s="53" t="s">
        <v>74</v>
      </c>
    </row>
    <row r="4" spans="1:11" ht="29" x14ac:dyDescent="0.35">
      <c r="A4" s="51" t="s">
        <v>33</v>
      </c>
      <c r="B4" s="52" t="s">
        <v>33</v>
      </c>
      <c r="C4" s="56"/>
      <c r="D4" s="56"/>
      <c r="E4" s="56"/>
      <c r="F4" s="56"/>
      <c r="G4" s="52" t="s">
        <v>23</v>
      </c>
      <c r="H4" s="52" t="s">
        <v>3</v>
      </c>
      <c r="I4" s="52" t="s">
        <v>7</v>
      </c>
      <c r="J4" s="52" t="s">
        <v>31</v>
      </c>
      <c r="K4" s="53" t="s">
        <v>75</v>
      </c>
    </row>
    <row r="5" spans="1:11" ht="43.5" x14ac:dyDescent="0.35">
      <c r="A5" s="54" t="s">
        <v>33</v>
      </c>
      <c r="B5" s="55" t="s">
        <v>33</v>
      </c>
      <c r="C5" s="57"/>
      <c r="D5" s="57"/>
      <c r="E5" s="57"/>
      <c r="F5" s="57"/>
      <c r="G5" s="55" t="s">
        <v>23</v>
      </c>
      <c r="H5" s="55" t="s">
        <v>3</v>
      </c>
      <c r="I5" s="55" t="s">
        <v>7</v>
      </c>
      <c r="J5" s="55" t="s">
        <v>31</v>
      </c>
      <c r="K5" s="53" t="s">
        <v>76</v>
      </c>
    </row>
    <row r="6" spans="1:11" ht="43.5" x14ac:dyDescent="0.35">
      <c r="A6" s="54" t="s">
        <v>33</v>
      </c>
      <c r="B6" s="55" t="s">
        <v>33</v>
      </c>
      <c r="C6" s="57"/>
      <c r="D6" s="57"/>
      <c r="E6" s="57"/>
      <c r="F6" s="57"/>
      <c r="G6" s="55" t="s">
        <v>23</v>
      </c>
      <c r="H6" s="55" t="s">
        <v>3</v>
      </c>
      <c r="I6" s="55" t="s">
        <v>7</v>
      </c>
      <c r="J6" s="55" t="s">
        <v>35</v>
      </c>
      <c r="K6" s="53" t="s">
        <v>76</v>
      </c>
    </row>
    <row r="7" spans="1:11" ht="29" x14ac:dyDescent="0.35">
      <c r="A7" s="51" t="s">
        <v>33</v>
      </c>
      <c r="B7" s="52" t="s">
        <v>33</v>
      </c>
      <c r="C7" s="56"/>
      <c r="D7" s="56"/>
      <c r="E7" s="56"/>
      <c r="F7" s="56"/>
      <c r="G7" s="52" t="s">
        <v>23</v>
      </c>
      <c r="H7" s="52" t="s">
        <v>3</v>
      </c>
      <c r="I7" s="52" t="s">
        <v>7</v>
      </c>
      <c r="J7" s="52" t="s">
        <v>31</v>
      </c>
      <c r="K7" s="53" t="s">
        <v>77</v>
      </c>
    </row>
    <row r="8" spans="1:11" ht="29" x14ac:dyDescent="0.35">
      <c r="A8" s="54" t="s">
        <v>33</v>
      </c>
      <c r="B8" s="55" t="s">
        <v>33</v>
      </c>
      <c r="C8" s="57"/>
      <c r="D8" s="57"/>
      <c r="E8" s="57"/>
      <c r="F8" s="57"/>
      <c r="G8" s="55" t="s">
        <v>36</v>
      </c>
      <c r="H8" s="55" t="s">
        <v>3</v>
      </c>
      <c r="I8" s="55" t="s">
        <v>8</v>
      </c>
      <c r="J8" s="55" t="s">
        <v>31</v>
      </c>
      <c r="K8" s="53" t="s">
        <v>77</v>
      </c>
    </row>
    <row r="9" spans="1:11" ht="29" x14ac:dyDescent="0.35">
      <c r="A9" s="51" t="s">
        <v>33</v>
      </c>
      <c r="B9" s="52" t="s">
        <v>33</v>
      </c>
      <c r="C9" s="56"/>
      <c r="D9" s="56"/>
      <c r="E9" s="56"/>
      <c r="F9" s="56"/>
      <c r="G9" s="52" t="s">
        <v>23</v>
      </c>
      <c r="H9" s="52" t="s">
        <v>3</v>
      </c>
      <c r="I9" s="52" t="s">
        <v>7</v>
      </c>
      <c r="J9" s="52" t="s">
        <v>31</v>
      </c>
      <c r="K9" s="53" t="s">
        <v>78</v>
      </c>
    </row>
    <row r="10" spans="1:11" ht="43.5" x14ac:dyDescent="0.35">
      <c r="A10" s="54" t="s">
        <v>33</v>
      </c>
      <c r="B10" s="55" t="s">
        <v>33</v>
      </c>
      <c r="C10" s="57"/>
      <c r="D10" s="57"/>
      <c r="E10" s="57"/>
      <c r="F10" s="57"/>
      <c r="G10" s="55" t="s">
        <v>25</v>
      </c>
      <c r="H10" s="55" t="s">
        <v>3</v>
      </c>
      <c r="I10" s="55" t="s">
        <v>8</v>
      </c>
      <c r="J10" s="55" t="s">
        <v>31</v>
      </c>
      <c r="K10" s="53" t="s">
        <v>76</v>
      </c>
    </row>
    <row r="11" spans="1:11" x14ac:dyDescent="0.35">
      <c r="A11" s="51" t="s">
        <v>33</v>
      </c>
      <c r="B11" s="52" t="s">
        <v>33</v>
      </c>
      <c r="C11" s="56"/>
      <c r="D11" s="56"/>
      <c r="E11" s="56"/>
      <c r="F11" s="56"/>
      <c r="G11" s="52" t="s">
        <v>25</v>
      </c>
      <c r="H11" s="52" t="s">
        <v>3</v>
      </c>
      <c r="I11" s="52" t="s">
        <v>8</v>
      </c>
      <c r="J11" s="52" t="s">
        <v>31</v>
      </c>
      <c r="K11" s="53" t="s">
        <v>79</v>
      </c>
    </row>
    <row r="12" spans="1:11" s="24" customFormat="1" hidden="1" x14ac:dyDescent="0.35">
      <c r="A12" s="25" t="s">
        <v>38</v>
      </c>
      <c r="B12" s="26" t="s">
        <v>39</v>
      </c>
      <c r="C12" s="26">
        <v>9401447</v>
      </c>
      <c r="D12" s="26" t="s">
        <v>40</v>
      </c>
      <c r="E12" s="26" t="s">
        <v>41</v>
      </c>
      <c r="F12" s="26" t="s">
        <v>42</v>
      </c>
      <c r="G12" s="26" t="s">
        <v>36</v>
      </c>
      <c r="H12" s="26" t="s">
        <v>3</v>
      </c>
      <c r="I12" s="26" t="s">
        <v>8</v>
      </c>
      <c r="J12" s="26" t="s">
        <v>43</v>
      </c>
      <c r="K12" s="27" t="s">
        <v>47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2151-1553-44BA-9F48-DEB31CA7177D}">
  <dimension ref="A1:G17"/>
  <sheetViews>
    <sheetView workbookViewId="0">
      <selection activeCell="P22" sqref="P22"/>
    </sheetView>
  </sheetViews>
  <sheetFormatPr defaultRowHeight="15" customHeight="1" x14ac:dyDescent="0.35"/>
  <cols>
    <col min="1" max="1" width="51.81640625" customWidth="1"/>
    <col min="2" max="2" width="14.81640625" customWidth="1"/>
    <col min="3" max="3" width="16.1796875" bestFit="1" customWidth="1"/>
    <col min="4" max="4" width="20.453125" customWidth="1"/>
    <col min="5" max="5" width="12.1796875" bestFit="1" customWidth="1"/>
    <col min="6" max="6" width="5.7265625" bestFit="1" customWidth="1"/>
    <col min="7" max="7" width="20.54296875" customWidth="1"/>
  </cols>
  <sheetData>
    <row r="1" spans="1:7" ht="14.5" x14ac:dyDescent="0.35">
      <c r="A1" t="s">
        <v>48</v>
      </c>
    </row>
    <row r="2" spans="1:7" ht="22.5" customHeight="1" x14ac:dyDescent="0.35">
      <c r="B2" s="62" t="s">
        <v>49</v>
      </c>
      <c r="C2" s="62"/>
      <c r="D2" s="62"/>
      <c r="E2" s="62"/>
      <c r="F2" s="62"/>
    </row>
    <row r="3" spans="1:7" ht="14.5" x14ac:dyDescent="0.35">
      <c r="A3" s="31" t="s">
        <v>50</v>
      </c>
      <c r="B3" s="32" t="s">
        <v>51</v>
      </c>
      <c r="C3" s="32" t="s">
        <v>52</v>
      </c>
      <c r="D3" s="32" t="s">
        <v>53</v>
      </c>
      <c r="E3" s="32" t="s">
        <v>4</v>
      </c>
      <c r="F3" s="32" t="s">
        <v>6</v>
      </c>
      <c r="G3" s="31" t="s">
        <v>54</v>
      </c>
    </row>
    <row r="4" spans="1:7" ht="14.5" x14ac:dyDescent="0.35">
      <c r="A4" s="28" t="s">
        <v>55</v>
      </c>
      <c r="B4" s="34">
        <v>614</v>
      </c>
      <c r="C4" s="34">
        <v>245</v>
      </c>
      <c r="D4" s="34">
        <v>44</v>
      </c>
      <c r="E4" s="34">
        <v>840</v>
      </c>
      <c r="F4" s="30">
        <v>1743</v>
      </c>
      <c r="G4" s="29" t="s">
        <v>56</v>
      </c>
    </row>
    <row r="5" spans="1:7" ht="14.5" x14ac:dyDescent="0.35">
      <c r="A5" s="28" t="s">
        <v>57</v>
      </c>
      <c r="B5" s="34">
        <v>39</v>
      </c>
      <c r="C5" s="34">
        <v>15</v>
      </c>
      <c r="D5" s="34">
        <v>8</v>
      </c>
      <c r="E5" s="34">
        <v>116</v>
      </c>
      <c r="F5" s="30">
        <v>178</v>
      </c>
      <c r="G5" s="29" t="s">
        <v>58</v>
      </c>
    </row>
    <row r="6" spans="1:7" ht="14.5" x14ac:dyDescent="0.35">
      <c r="A6" s="28" t="s">
        <v>59</v>
      </c>
      <c r="B6" s="34">
        <v>4</v>
      </c>
      <c r="C6" s="34">
        <v>4</v>
      </c>
      <c r="D6" s="34">
        <v>1</v>
      </c>
      <c r="E6" s="34">
        <v>1</v>
      </c>
      <c r="F6" s="30">
        <v>10</v>
      </c>
      <c r="G6" s="29" t="s">
        <v>58</v>
      </c>
    </row>
    <row r="7" spans="1:7" ht="14.5" x14ac:dyDescent="0.35">
      <c r="A7" s="28" t="s">
        <v>60</v>
      </c>
      <c r="B7" s="34">
        <v>8</v>
      </c>
      <c r="C7" s="34">
        <v>3</v>
      </c>
      <c r="D7" s="34">
        <v>0</v>
      </c>
      <c r="E7" s="34">
        <v>4</v>
      </c>
      <c r="F7" s="30">
        <v>15</v>
      </c>
      <c r="G7" s="29" t="s">
        <v>58</v>
      </c>
    </row>
    <row r="8" spans="1:7" ht="14.5" x14ac:dyDescent="0.35"/>
    <row r="9" spans="1:7" ht="14.5" x14ac:dyDescent="0.35">
      <c r="A9" t="s">
        <v>61</v>
      </c>
    </row>
    <row r="10" spans="1:7" ht="14.5" x14ac:dyDescent="0.35">
      <c r="A10" s="9" t="s">
        <v>62</v>
      </c>
    </row>
    <row r="11" spans="1:7" ht="14.5" x14ac:dyDescent="0.35">
      <c r="A11" t="s">
        <v>63</v>
      </c>
    </row>
    <row r="12" spans="1:7" ht="14.5" x14ac:dyDescent="0.35">
      <c r="A12" s="33" t="s">
        <v>64</v>
      </c>
      <c r="B12" t="s">
        <v>65</v>
      </c>
    </row>
    <row r="13" spans="1:7" ht="14.5" x14ac:dyDescent="0.35">
      <c r="A13" s="33" t="s">
        <v>66</v>
      </c>
      <c r="B13" t="s">
        <v>67</v>
      </c>
    </row>
    <row r="14" spans="1:7" ht="14.5" x14ac:dyDescent="0.35">
      <c r="A14" s="33" t="s">
        <v>68</v>
      </c>
      <c r="B14" t="s">
        <v>69</v>
      </c>
    </row>
    <row r="15" spans="1:7" ht="14.5" x14ac:dyDescent="0.35">
      <c r="A15" s="33" t="s">
        <v>70</v>
      </c>
      <c r="B15" t="s">
        <v>71</v>
      </c>
    </row>
    <row r="16" spans="1:7" ht="14.5" x14ac:dyDescent="0.35"/>
    <row r="17" spans="1:1" ht="14.5" x14ac:dyDescent="0.35">
      <c r="A17" t="s">
        <v>72</v>
      </c>
    </row>
  </sheetData>
  <mergeCells count="1">
    <mergeCell ref="B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ID xmlns="a6ed39d7-37ca-47bc-89ac-6357e8c06e1d">ICU.0001.0001.0019_R</DocumentID>
    <Hearingdate xmlns="a6ed39d7-37ca-47bc-89ac-6357e8c06e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36AC7C14666B4393D3D4A187B7CF36" ma:contentTypeVersion="10" ma:contentTypeDescription="Create a new document." ma:contentTypeScope="" ma:versionID="b5bd92e88b450d9567ff51f5fe7e2d1b">
  <xsd:schema xmlns:xsd="http://www.w3.org/2001/XMLSchema" xmlns:xs="http://www.w3.org/2001/XMLSchema" xmlns:p="http://schemas.microsoft.com/office/2006/metadata/properties" xmlns:ns2="a6ed39d7-37ca-47bc-89ac-6357e8c06e1d" targetNamespace="http://schemas.microsoft.com/office/2006/metadata/properties" ma:root="true" ma:fieldsID="aeb7a7b230ab6440b00ed7b338cb3869" ns2:_="">
    <xsd:import namespace="a6ed39d7-37ca-47bc-89ac-6357e8c06e1d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Hearingdat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d39d7-37ca-47bc-89ac-6357e8c06e1d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 ID" ma:format="Dropdown" ma:internalName="DocumentID">
      <xsd:simpleType>
        <xsd:restriction base="dms:Text">
          <xsd:maxLength value="255"/>
        </xsd:restriction>
      </xsd:simpleType>
    </xsd:element>
    <xsd:element name="Hearingdate" ma:index="9" nillable="true" ma:displayName="Hearing date" ma:format="DateOnly" ma:internalName="Hearingdate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111A4B-3897-4401-A83F-B20022B68C93}">
  <ds:schemaRefs>
    <ds:schemaRef ds:uri="0f69a7ba-f6b8-437a-8834-1eb8df22617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a422af22-b5ac-43c5-844d-09613cef2d6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06BDB9-8110-4AF1-92A9-FA01E37F6A6F}"/>
</file>

<file path=customXml/itemProps3.xml><?xml version="1.0" encoding="utf-8"?>
<ds:datastoreItem xmlns:ds="http://schemas.openxmlformats.org/officeDocument/2006/customXml" ds:itemID="{3A10ED32-AE50-462A-8F08-25BF898C59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11-12</vt:lpstr>
      <vt:lpstr>13</vt:lpstr>
      <vt:lpstr>14</vt:lpstr>
      <vt:lpstr>15-17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Gomez Portugal</dc:creator>
  <cp:keywords/>
  <dc:description/>
  <cp:lastModifiedBy>KWM</cp:lastModifiedBy>
  <cp:revision/>
  <dcterms:created xsi:type="dcterms:W3CDTF">2024-02-20T03:39:53Z</dcterms:created>
  <dcterms:modified xsi:type="dcterms:W3CDTF">2024-12-24T00:17:23Z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dc88d9-fa17-47eb-a208-3e66f59d50e5_Enabled">
    <vt:lpwstr>true</vt:lpwstr>
  </property>
  <property fmtid="{D5CDD505-2E9C-101B-9397-08002B2CF9AE}" pid="3" name="MSIP_Label_d7dc88d9-fa17-47eb-a208-3e66f59d50e5_SetDate">
    <vt:lpwstr>2024-02-20T03:39:54Z</vt:lpwstr>
  </property>
  <property fmtid="{D5CDD505-2E9C-101B-9397-08002B2CF9AE}" pid="4" name="MSIP_Label_d7dc88d9-fa17-47eb-a208-3e66f59d50e5_Method">
    <vt:lpwstr>Standard</vt:lpwstr>
  </property>
  <property fmtid="{D5CDD505-2E9C-101B-9397-08002B2CF9AE}" pid="5" name="MSIP_Label_d7dc88d9-fa17-47eb-a208-3e66f59d50e5_Name">
    <vt:lpwstr>Internal</vt:lpwstr>
  </property>
  <property fmtid="{D5CDD505-2E9C-101B-9397-08002B2CF9AE}" pid="6" name="MSIP_Label_d7dc88d9-fa17-47eb-a208-3e66f59d50e5_SiteId">
    <vt:lpwstr>d51ba343-9258-4ea6-9907-426d8c84ec12</vt:lpwstr>
  </property>
  <property fmtid="{D5CDD505-2E9C-101B-9397-08002B2CF9AE}" pid="7" name="MSIP_Label_d7dc88d9-fa17-47eb-a208-3e66f59d50e5_ActionId">
    <vt:lpwstr>2cd1c8af-e2d6-440e-bf9e-d2a48b3c8a3d</vt:lpwstr>
  </property>
  <property fmtid="{D5CDD505-2E9C-101B-9397-08002B2CF9AE}" pid="8" name="MSIP_Label_d7dc88d9-fa17-47eb-a208-3e66f59d50e5_ContentBits">
    <vt:lpwstr>0</vt:lpwstr>
  </property>
  <property fmtid="{D5CDD505-2E9C-101B-9397-08002B2CF9AE}" pid="9" name="ContentTypeId">
    <vt:lpwstr>0x0101006236AC7C14666B4393D3D4A187B7CF36</vt:lpwstr>
  </property>
  <property fmtid="{D5CDD505-2E9C-101B-9397-08002B2CF9AE}" pid="10" name="MediaServiceImageTags">
    <vt:lpwstr/>
  </property>
</Properties>
</file>